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0.152.26.11\令和5年度\2.財務\A.総括\1.財務調査\060306_【0315〆】令和4年度財政状況資料集の作成等\03_回答\"/>
    </mc:Choice>
  </mc:AlternateContent>
  <xr:revisionPtr revIDLastSave="0" documentId="8_{B392F35C-C31C-44E6-B854-1C6890FEE4C5}" xr6:coauthVersionLast="46" xr6:coauthVersionMax="46" xr10:uidLastSave="{00000000-0000-0000-0000-000000000000}"/>
  <bookViews>
    <workbookView xWindow="-120" yWindow="-120" windowWidth="20730" windowHeight="1116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W34" i="10"/>
  <c r="BW35" i="10" s="1"/>
  <c r="BW36" i="10" s="1"/>
  <c r="BW37" i="10" s="1"/>
  <c r="BW38" i="10" s="1"/>
  <c r="BW39" i="10" s="1"/>
  <c r="BW40" i="10" s="1"/>
  <c r="BW41" i="10" s="1"/>
  <c r="BW42" i="10" s="1"/>
  <c r="BW43" i="10" s="1"/>
  <c r="C34" i="10"/>
  <c r="C35" i="10" s="1"/>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<sst xmlns="http://schemas.openxmlformats.org/spreadsheetml/2006/main" count="1108" uniqueCount="582">
  <si>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</si>
  <si>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</si>
  <si>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</si>
  <si>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</si>
  <si>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</si>
  <si>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</si>
  <si>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</si>
  <si>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</si>
  <si>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</si>
  <si>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</si>
  <si>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</si>
  <si>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</si>
  <si>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</si>
  <si>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</si>
  <si>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</si>
  <si>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</si>
  <si>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</si>
  <si>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</si>
  <si>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</si>
  <si>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</si>
  <si>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</si>
  <si>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</si>
  <si>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</si>
  <si>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</si>
  <si>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</si>
  <si>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</si>
  <si>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</si>
  <si>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</si>
  <si>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</si>
  <si>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</si>
  <si>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</si>
  <si>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</si>
  <si>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</si>
  <si>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</si>
  <si>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</si>
  <si>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</si>
  <si>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</si>
  <si>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</si>
  <si>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</si>
  <si>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</si>
  <si>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</si>
  <si>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</si>
  <si>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</si>
  <si>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</si>
  <si>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</si>
  <si>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</si>
  <si>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</si>
  <si>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</si>
  <si>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</si>
  <si>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</si>
  <si>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</si>
  <si>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</si>
  <si>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</si>
  <si>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</si>
  <si>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</si>
  <si>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</si>
  <si>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</si>
  <si>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</si>
  <si>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</si>
  <si>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</si>
  <si>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</si>
  <si>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</si>
  <si>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</si>
  <si>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</si>
  <si>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</si>
  <si>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</si>
  <si>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</si>
  <si>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</si>
  <si>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</si>
  <si>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</si>
  <si>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</si>
  <si>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</si>
  <si>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</si>
  <si>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</si>
  <si>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</si>
  <si>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</si>
  <si>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</si>
  <si>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</si>
  <si>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</si>
  <si>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</si>
  <si>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</si>
  <si>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</si>
  <si>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</si>
  <si>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</si>
  <si>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</si>
  <si>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</si>
  <si>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</si>
  <si>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</si>
  <si>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</si>
  <si>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</si>
  <si>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</si>
  <si>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</si>
  <si>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</si>
  <si>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</si>
  <si>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</si>
  <si>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</si>
  <si>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</si>
  <si>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</si>
  <si>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</si>
  <si>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</si>
  <si>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</si>
  <si>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</si>
  <si>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</si>
  <si>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</si>
  <si>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</si>
  <si>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</si>
  <si>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</si>
  <si>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</si>
  <si>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</si>
  <si>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</si>
  <si>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</si>
  <si>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</si>
  <si>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</si>
  <si>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</si>
  <si>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</si>
  <si>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</si>
  <si>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</si>
  <si>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</si>
  <si>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</si>
  <si>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</si>
  <si>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</si>
  <si>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</si>
  <si>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</si>
  <si>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</si>
  <si>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</si>
  <si>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</si>
  <si>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</si>
  <si>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</si>
  <si>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</si>
  <si>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</si>
  <si>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</si>
  <si>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</si>
  <si>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</si>
  <si>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</si>
  <si>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</si>
  <si>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</si>
  <si>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</si>
  <si>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</si>
  <si>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</si>
  <si>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</si>
  <si>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</si>
  <si>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</si>
  <si>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</si>
  <si>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</si>
  <si>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</si>
  <si>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</si>
  <si>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</si>
  <si>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</si>
  <si>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</si>
  <si>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</si>
  <si>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</si>
  <si>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</si>
  <si>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</si>
  <si>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</si>
  <si>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</si>
  <si>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</si>
  <si>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</si>
  <si>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</si>
  <si>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</si>
  <si>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</si>
  <si>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</si>
  <si>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</si>
  <si>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</si>
  <si>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</si>
  <si>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</si>
  <si>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</si>
  <si>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</si>
  <si>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</si>
  <si>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</si>
  <si>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</si>
  <si>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</si>
  <si>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</si>
  <si>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</si>
  <si>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</si>
  <si>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</si>
  <si>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</si>
  <si>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</si>
  <si>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</si>
  <si>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</si>
  <si>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</si>
  <si>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</si>
  <si>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</si>
  <si>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</si>
  <si>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</si>
  <si>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</si>
  <si>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</si>
  <si>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</si>
  <si>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</si>
  <si>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</si>
  <si>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</si>
  <si>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</si>
  <si>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</si>
  <si>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</si>
  <si>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</si>
  <si>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</si>
  <si>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</si>
  <si>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</si>
  <si>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</si>
  <si>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</si>
  <si>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</si>
  <si>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</si>
  <si>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</si>
  <si>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</si>
  <si>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</si>
  <si>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</si>
  <si>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</si>
  <si>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</si>
  <si>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</si>
  <si>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</si>
  <si>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</si>
  <si>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</si>
  <si>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</si>
  <si>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</si>
  <si>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</si>
  <si>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</si>
  <si>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</si>
  <si>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</si>
  <si>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福島県小野町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</si>
  <si>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</si>
  <si>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</si>
  <si>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</si>
  <si>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</si>
  <si>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</si>
  <si>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</si>
  <si>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</si>
  <si>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</si>
  <si>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</si>
  <si>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</si>
  <si>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</si>
  <si>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</si>
  <si>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</si>
  <si>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</si>
  <si>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</si>
  <si>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</si>
  <si>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</si>
  <si>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</si>
  <si>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</si>
  <si>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</si>
  <si>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</si>
  <si>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</si>
  <si>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</si>
  <si>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</si>
  <si>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</si>
  <si>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</si>
  <si>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</si>
  <si>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</si>
  <si>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</si>
  <si>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</si>
  <si>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</si>
  <si>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</si>
  <si>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</si>
  <si>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</si>
  <si>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</si>
  <si>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</si>
  <si>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</si>
  <si>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</si>
  <si>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</si>
  <si>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</si>
  <si>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</si>
  <si>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</si>
  <si>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</si>
  <si>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</si>
  <si>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</si>
  <si>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</si>
  <si>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</si>
  <si>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</si>
  <si>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</si>
  <si>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</si>
  <si>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</si>
  <si>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</si>
  <si>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</si>
  <si>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</si>
  <si>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</si>
  <si>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</si>
  <si>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</si>
  <si>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</si>
  <si>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</si>
  <si>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</si>
  <si>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</si>
  <si>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</si>
  <si>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</si>
  <si>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</si>
  <si>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</si>
  <si>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</si>
  <si>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</si>
  <si>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</si>
  <si>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</si>
  <si>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</si>
  <si>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</si>
  <si>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</si>
  <si>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</si>
  <si>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</si>
  <si>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</si>
  <si>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</si>
  <si>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</si>
  <si>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</si>
  <si>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</si>
  <si>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</si>
  <si>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</si>
  <si>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</si>
  <si>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</si>
  <si>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</si>
  <si>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</si>
  <si>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</si>
  <si>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</si>
  <si>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</si>
  <si>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</si>
  <si>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</si>
  <si>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</si>
  <si>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</si>
  <si>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</si>
  <si>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</si>
  <si>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</si>
  <si>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</si>
  <si>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</si>
  <si>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</si>
  <si>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</si>
  <si>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</si>
  <si>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</si>
  <si>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</si>
  <si>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</si>
  <si>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</si>
  <si>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</si>
  <si>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</si>
  <si>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</si>
  <si>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</si>
  <si>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</si>
  <si>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</si>
  <si>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</si>
  <si>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</si>
  <si>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</si>
  <si>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</si>
  <si>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</si>
  <si>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</si>
  <si>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</si>
  <si>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</si>
  <si>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</si>
  <si>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</si>
  <si>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</si>
  <si>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</si>
  <si>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</si>
  <si>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</si>
  <si>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</si>
  <si>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</si>
  <si>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</si>
  <si>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</si>
  <si>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</si>
  <si>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</si>
  <si>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</si>
  <si>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</si>
  <si>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</si>
  <si>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</si>
  <si>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</si>
  <si>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</si>
  <si>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</si>
  <si>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</si>
  <si>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</si>
  <si>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</si>
  <si>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</si>
  <si>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</si>
  <si>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</si>
  <si>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</si>
  <si>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</si>
  <si>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</si>
  <si>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</si>
  <si>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</si>
  <si>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</si>
  <si>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</si>
  <si>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</si>
  <si>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</si>
  <si>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福島県小野町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</si>
  <si>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</si>
  <si>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</si>
  <si>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</si>
  <si>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</si>
  <si>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</si>
  <si>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</si>
  <si>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</si>
  <si>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</si>
  <si>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</si>
  <si>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</si>
  <si>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</si>
  <si>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</si>
  <si>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</si>
  <si>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</si>
  <si>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</si>
  <si>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</si>
  <si>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</si>
  <si>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</si>
  <si>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</si>
  <si>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</si>
  <si>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</si>
  <si>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</si>
  <si>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</si>
  <si>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</si>
  <si>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</si>
  <si>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</si>
  <si>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</si>
  <si>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</si>
  <si>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</si>
  <si>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</si>
  <si>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</si>
  <si>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</si>
  <si>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</si>
  <si>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</si>
  <si>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</si>
  <si>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</si>
  <si>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</si>
  <si>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</si>
  <si>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</si>
  <si>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</si>
  <si>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</si>
  <si>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</si>
  <si>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</si>
  <si>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</si>
  <si>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</si>
  <si>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</si>
  <si>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</si>
  <si>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</si>
  <si>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</si>
  <si>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</si>
  <si>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</si>
  <si>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</si>
  <si>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</si>
  <si>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</si>
  <si>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</si>
  <si>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</si>
  <si>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</si>
  <si>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</si>
  <si>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</si>
  <si>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</si>
  <si>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</si>
  <si>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</si>
  <si>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</si>
  <si>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</si>
  <si>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</si>
  <si>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</si>
  <si>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</si>
  <si>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</si>
  <si>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</si>
  <si>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</si>
  <si>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</si>
  <si>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</si>
  <si>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</si>
  <si>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</si>
  <si>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</si>
  <si>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</si>
  <si>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</si>
  <si>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</si>
  <si>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</si>
  <si>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</si>
  <si>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</si>
  <si>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</si>
  <si>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</si>
  <si>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</si>
  <si>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</si>
  <si>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</si>
  <si>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</si>
  <si>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</si>
  <si>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</si>
  <si>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</si>
  <si>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</si>
  <si>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</si>
  <si>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</si>
  <si>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</si>
  <si>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</si>
  <si>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</si>
  <si>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</si>
  <si>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</si>
  <si>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</si>
  <si>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</si>
  <si>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</si>
  <si>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</si>
  <si>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</si>
  <si>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</si>
  <si>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</si>
  <si>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</si>
  <si>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</si>
  <si>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</si>
  <si>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</si>
  <si>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</si>
  <si>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</si>
  <si>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</si>
  <si>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</si>
  <si>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</si>
  <si>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</si>
  <si>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</si>
  <si>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</si>
  <si>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</si>
  <si>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</si>
  <si>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</si>
  <si>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</si>
  <si>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</si>
  <si>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</si>
  <si>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</si>
  <si>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</si>
  <si>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</si>
  <si>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</si>
  <si>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</si>
  <si>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</si>
  <si>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</si>
  <si>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</si>
  <si>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</si>
  <si>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</si>
  <si>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</si>
  <si>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</si>
  <si>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</si>
  <si>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</si>
  <si>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</si>
  <si>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</si>
  <si>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</si>
  <si>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</si>
  <si>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</si>
  <si>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</si>
  <si>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</si>
  <si>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</si>
  <si>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</si>
  <si>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</si>
  <si>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</si>
  <si>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</si>
  <si>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</si>
  <si>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</si>
  <si>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</si>
  <si>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</si>
  <si>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</si>
  <si>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</si>
  <si>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</si>
  <si>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</si>
  <si>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</si>
  <si>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</si>
  <si>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</si>
  <si>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</si>
  <si>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</si>
  <si>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</si>
  <si>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</si>
  <si>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</si>
  <si>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</si>
  <si>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</si>
  <si>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</si>
  <si>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</si>
  <si>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</si>
  <si>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</si>
  <si>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</si>
  <si>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</si>
  <si>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</si>
  <si>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</si>
  <si>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</si>
  <si>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</si>
  <si>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</si>
  <si>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</si>
  <si>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</si>
  <si>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</si>
  <si>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</si>
  <si>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</si>
  <si>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0.05</t>
  </si>
  <si>
    <t>▲ 2.52</t>
  </si>
  <si>
    <t>一般会計</t>
  </si>
  <si>
    <t>介護保険特別会計</t>
  </si>
  <si>
    <t>水道事業特別会計</t>
  </si>
  <si>
    <t>国民健康保険特別会計</t>
  </si>
  <si>
    <t>後期高齢者医療特別会計</t>
  </si>
  <si>
    <t>浄化槽整備推進事業特別会計</t>
  </si>
  <si>
    <t>文化・体育振興基金特別会計</t>
  </si>
  <si>
    <t>その他会計（赤字）</t>
  </si>
  <si>
    <t>その他会計（黒字）</t>
  </si>
  <si>
    <t>H30</t>
    <phoneticPr fontId="5"/>
  </si>
  <si>
    <t>R01</t>
    <phoneticPr fontId="5"/>
  </si>
  <si>
    <t>R02</t>
    <phoneticPr fontId="5"/>
  </si>
  <si>
    <t>R03</t>
    <phoneticPr fontId="5"/>
  </si>
  <si>
    <t>R04</t>
    <phoneticPr fontId="5"/>
  </si>
  <si>
    <t>公立小野町地方綜合病院企業団（病院企業会計）</t>
    <rPh sb="13" eb="14">
      <t>ダン</t>
    </rPh>
    <rPh sb="15" eb="21">
      <t>ビョウインキギョウカイケイ</t>
    </rPh>
    <phoneticPr fontId="2"/>
  </si>
  <si>
    <t>郡山地方広域消防組合（一般会計）</t>
    <rPh sb="0" eb="10">
      <t>コオリヤマチホウコウイキショウボウクミアイ</t>
    </rPh>
    <rPh sb="11" eb="15">
      <t>イッパンカイケイ</t>
    </rPh>
    <phoneticPr fontId="2"/>
  </si>
  <si>
    <t>福島県後期高齢者医療広域連合（一般会計）</t>
    <rPh sb="0" eb="10">
      <t>フクシマケンコウキコウレイシャイリョウ</t>
    </rPh>
    <rPh sb="10" eb="14">
      <t>コウイキレンゴウ</t>
    </rPh>
    <rPh sb="15" eb="19">
      <t>イッパンカイケイ</t>
    </rPh>
    <phoneticPr fontId="2"/>
  </si>
  <si>
    <t>福島県後期高齢者医療広域連合（後期高齢者医療特別会計）</t>
    <rPh sb="0" eb="10">
      <t>フクシマケンコウキコウレイシャイリョウ</t>
    </rPh>
    <rPh sb="10" eb="14">
      <t>コウイキレンゴウ</t>
    </rPh>
    <rPh sb="15" eb="17">
      <t>コウキ</t>
    </rPh>
    <rPh sb="17" eb="20">
      <t>コウレイシャ</t>
    </rPh>
    <rPh sb="20" eb="22">
      <t>イリョウ</t>
    </rPh>
    <rPh sb="22" eb="24">
      <t>トクベツ</t>
    </rPh>
    <rPh sb="24" eb="26">
      <t>カイケイ</t>
    </rPh>
    <phoneticPr fontId="2"/>
  </si>
  <si>
    <t>福島県市町村総合事務組合（一般会計）</t>
    <rPh sb="0" eb="12">
      <t>フクシマケンシチョウソンソウゴウジムクミアイ</t>
    </rPh>
    <rPh sb="13" eb="17">
      <t>イッパンカイケイ</t>
    </rPh>
    <phoneticPr fontId="2"/>
  </si>
  <si>
    <t>福島県市町村総合事務組合（消防補償等特別会計）</t>
    <rPh sb="0" eb="12">
      <t>フクシマケンシチョウソンソウゴウジムクミアイ</t>
    </rPh>
    <rPh sb="13" eb="22">
      <t>ショウボウホショウトウトクベツカイケイ</t>
    </rPh>
    <phoneticPr fontId="2"/>
  </si>
  <si>
    <t>福島県市町村総合事務組合（消防費じゅつ金特別会計）</t>
    <rPh sb="0" eb="12">
      <t>フクシマケンシチョウソンソウゴウジムクミアイ</t>
    </rPh>
    <rPh sb="13" eb="16">
      <t>ショウボウヒ</t>
    </rPh>
    <rPh sb="19" eb="20">
      <t>キン</t>
    </rPh>
    <rPh sb="20" eb="24">
      <t>トクベツカイケイ</t>
    </rPh>
    <phoneticPr fontId="2"/>
  </si>
  <si>
    <t>福島県市町村総合事務組合（非常勤職員公務災害補償特別会計）</t>
    <rPh sb="0" eb="12">
      <t>フクシマケンシチョウソンソウゴウジムクミアイ</t>
    </rPh>
    <rPh sb="13" eb="24">
      <t>ヒジョウキンショクインコウムサイガイホショウ</t>
    </rPh>
    <rPh sb="24" eb="28">
      <t>トクベツカイケイ</t>
    </rPh>
    <phoneticPr fontId="2"/>
  </si>
  <si>
    <t>福島県市町村総合事務組合（自治会館管理特別会計）</t>
    <rPh sb="0" eb="12">
      <t>フクシマケンシチョウソンソウゴウジムクミアイ</t>
    </rPh>
    <rPh sb="13" eb="17">
      <t>ジチカイカン</t>
    </rPh>
    <rPh sb="17" eb="23">
      <t>カンリトクベツカイケイ</t>
    </rPh>
    <phoneticPr fontId="2"/>
  </si>
  <si>
    <t>（株）まちづくり小野</t>
    <rPh sb="1" eb="2">
      <t>カブ</t>
    </rPh>
    <rPh sb="8" eb="10">
      <t>オノ</t>
    </rPh>
    <phoneticPr fontId="2"/>
  </si>
  <si>
    <t>出資しているが、損益補償契約を締結していないため、団体名のみ計上</t>
    <phoneticPr fontId="2"/>
  </si>
  <si>
    <t>田村広域行政組合（一般会計）</t>
    <rPh sb="0" eb="8">
      <t>タムラコウイキギョウセイクミアイ</t>
    </rPh>
    <rPh sb="9" eb="13">
      <t>イッパンカイケイ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</si>
</sst>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126525</c:v>
                </c:pt>
                <c:pt idx="3">
                  <c:v>122054</c:v>
                </c:pt>
                <c:pt idx="4">
                  <c:v>111644</c:v>
                </c:pt>
              </c:numCache>
            </c:numRef>
          </c:val>
          <c:smooth val="0"/>
          <c:extLst>
            <c:ext xmlns:c16="http://schemas.microsoft.com/office/drawing/2014/chart" uri="{C3380CC4-5D6E-409C-BE32-E72D297353CC}">
              <c16:uniqueId val="{00000000-615A-4C26-9665-B6CCA54ECF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91984</c:v>
                </c:pt>
                <c:pt idx="1">
                  <c:v>118561</c:v>
                </c:pt>
                <c:pt idx="2">
                  <c:v>115460</c:v>
                </c:pt>
                <c:pt idx="3">
                  <c:v>100009</c:v>
                </c:pt>
                <c:pt idx="4">
                  <c:v>85080</c:v>
                </c:pt>
              </c:numCache>
            </c:numRef>
          </c:val>
          <c:smooth val="0"/>
          <c:extLst>
            <c:ext xmlns:c16="http://schemas.microsoft.com/office/drawing/2014/chart" uri="{C3380CC4-5D6E-409C-BE32-E72D297353CC}">
              <c16:uniqueId val="{00000001-615A-4C26-9665-B6CCA54ECF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4.71</c:v>
                </c:pt>
                <c:pt idx="1">
                  <c:v>4.55</c:v>
                </c:pt>
                <c:pt idx="2">
                  <c:v>5.97</c:v>
                </c:pt>
                <c:pt idx="3">
                  <c:v>5.75</c:v>
                </c:pt>
                <c:pt idx="4">
                  <c:v>7.48</c:v>
                </c:pt>
              </c:numCache>
            </c:numRef>
          </c:val>
          <c:extLst>
            <c:ext xmlns:c16="http://schemas.microsoft.com/office/drawing/2014/chart" uri="{C3380CC4-5D6E-409C-BE32-E72D297353CC}">
              <c16:uniqueId val="{00000000-D1E0-4B06-81E1-0500B186F9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28.46</c:v>
                </c:pt>
                <c:pt idx="1">
                  <c:v>26.91</c:v>
                </c:pt>
                <c:pt idx="2">
                  <c:v>26.4</c:v>
                </c:pt>
                <c:pt idx="3">
                  <c:v>32.78</c:v>
                </c:pt>
                <c:pt idx="4">
                  <c:v>35.380000000000003</c:v>
                </c:pt>
              </c:numCache>
            </c:numRef>
          </c:val>
          <c:extLst>
            <c:ext xmlns:c16="http://schemas.microsoft.com/office/drawing/2014/chart" uri="{C3380CC4-5D6E-409C-BE32-E72D297353CC}">
              <c16:uniqueId val="{00000001-D1E0-4B06-81E1-0500B186F9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-0.05</c:v>
                </c:pt>
                <c:pt idx="1">
                  <c:v>-2.52</c:v>
                </c:pt>
                <c:pt idx="2">
                  <c:v>3.28</c:v>
                </c:pt>
                <c:pt idx="3">
                  <c:v>8.1199999999999992</c:v>
                </c:pt>
                <c:pt idx="4">
                  <c:v>2.58</c:v>
                </c:pt>
              </c:numCache>
            </c:numRef>
          </c:val>
          <c:smooth val="0"/>
          <c:extLst>
            <c:ext xmlns:c16="http://schemas.microsoft.com/office/drawing/2014/chart" uri="{C3380CC4-5D6E-409C-BE32-E72D297353CC}">
              <c16:uniqueId val="{00000002-D1E0-4B06-81E1-0500B186F9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7E-4827-A084-37414C84AA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7E-4827-A084-37414C84AA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7E-4827-A084-37414C84AA79}"/>
            </c:ext>
          </c:extLst>
        </c:ser>
        <c:ser>
          <c:idx val="3"/>
          <c:order val="3"/>
          <c:tx>
            <c:strRef>
              <c:f>データシート!$A$30</c:f>
              <c:strCache>
                <c:ptCount val="1"/>
                <c:pt idx="0">
                  <c:v>文化・体育振興基金特別会計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3-BD7E-4827-A084-37414C84AA79}"/>
            </c:ext>
          </c:extLst>
        </c:ser>
        <c:ser>
          <c:idx val="4"/>
          <c:order val="4"/>
          <c:tx>
            <c:strRef>
              <c:f>データシート!$A$31</c:f>
              <c:strCache>
                <c:ptCount val="1"/>
                <c:pt idx="0">
                  <c:v>浄化槽整備推進事業特別会計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0.1</c:v>
                </c:pt>
                <c:pt idx="4">
                  <c:v>#N/A</c:v>
                </c:pt>
                <c:pt idx="5">
                  <c:v>0.11</c:v>
                </c:pt>
                <c:pt idx="6">
                  <c:v>#N/A</c:v>
                </c:pt>
                <c:pt idx="7">
                  <c:v>0.09</c:v>
                </c:pt>
                <c:pt idx="8">
                  <c:v>#N/A</c:v>
                </c:pt>
                <c:pt idx="9">
                  <c:v>0.01</c:v>
                </c:pt>
              </c:numCache>
            </c:numRef>
          </c:val>
          <c:extLst>
            <c:ext xmlns:c16="http://schemas.microsoft.com/office/drawing/2014/chart" uri="{C3380CC4-5D6E-409C-BE32-E72D297353CC}">
              <c16:uniqueId val="{00000004-BD7E-4827-A084-37414C84AA7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0.05</c:v>
                </c:pt>
              </c:numCache>
            </c:numRef>
          </c:val>
          <c:extLst>
            <c:ext xmlns:c16="http://schemas.microsoft.com/office/drawing/2014/chart" uri="{C3380CC4-5D6E-409C-BE32-E72D297353CC}">
              <c16:uniqueId val="{00000005-BD7E-4827-A084-37414C84AA7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1.25</c:v>
                </c:pt>
                <c:pt idx="4">
                  <c:v>#N/A</c:v>
                </c:pt>
                <c:pt idx="5">
                  <c:v>2.34</c:v>
                </c:pt>
                <c:pt idx="6">
                  <c:v>#N/A</c:v>
                </c:pt>
                <c:pt idx="7">
                  <c:v>2.2400000000000002</c:v>
                </c:pt>
                <c:pt idx="8">
                  <c:v>#N/A</c:v>
                </c:pt>
                <c:pt idx="9">
                  <c:v>2.74</c:v>
                </c:pt>
              </c:numCache>
            </c:numRef>
          </c:val>
          <c:extLst>
            <c:ext xmlns:c16="http://schemas.microsoft.com/office/drawing/2014/chart" uri="{C3380CC4-5D6E-409C-BE32-E72D297353CC}">
              <c16:uniqueId val="{00000006-BD7E-4827-A084-37414C84AA79}"/>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3.54</c:v>
                </c:pt>
                <c:pt idx="2">
                  <c:v>#N/A</c:v>
                </c:pt>
                <c:pt idx="3">
                  <c:v>4.16</c:v>
                </c:pt>
                <c:pt idx="4">
                  <c:v>#N/A</c:v>
                </c:pt>
                <c:pt idx="5">
                  <c:v>4.51</c:v>
                </c:pt>
                <c:pt idx="6">
                  <c:v>#N/A</c:v>
                </c:pt>
                <c:pt idx="7">
                  <c:v>5.04</c:v>
                </c:pt>
                <c:pt idx="8">
                  <c:v>#N/A</c:v>
                </c:pt>
                <c:pt idx="9">
                  <c:v>4.62</c:v>
                </c:pt>
              </c:numCache>
            </c:numRef>
          </c:val>
          <c:extLst>
            <c:ext xmlns:c16="http://schemas.microsoft.com/office/drawing/2014/chart" uri="{C3380CC4-5D6E-409C-BE32-E72D297353CC}">
              <c16:uniqueId val="{00000007-BD7E-4827-A084-37414C84AA7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2.79</c:v>
                </c:pt>
                <c:pt idx="2">
                  <c:v>#N/A</c:v>
                </c:pt>
                <c:pt idx="3">
                  <c:v>4.6500000000000004</c:v>
                </c:pt>
                <c:pt idx="4">
                  <c:v>#N/A</c:v>
                </c:pt>
                <c:pt idx="5">
                  <c:v>4.5599999999999996</c:v>
                </c:pt>
                <c:pt idx="6">
                  <c:v>#N/A</c:v>
                </c:pt>
                <c:pt idx="7">
                  <c:v>3.82</c:v>
                </c:pt>
                <c:pt idx="8">
                  <c:v>#N/A</c:v>
                </c:pt>
                <c:pt idx="9">
                  <c:v>4.93</c:v>
                </c:pt>
              </c:numCache>
            </c:numRef>
          </c:val>
          <c:extLst>
            <c:ext xmlns:c16="http://schemas.microsoft.com/office/drawing/2014/chart" uri="{C3380CC4-5D6E-409C-BE32-E72D297353CC}">
              <c16:uniqueId val="{00000008-BD7E-4827-A084-37414C84AA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c:v>
                </c:pt>
                <c:pt idx="2">
                  <c:v>#N/A</c:v>
                </c:pt>
                <c:pt idx="3">
                  <c:v>4.54</c:v>
                </c:pt>
                <c:pt idx="4">
                  <c:v>#N/A</c:v>
                </c:pt>
                <c:pt idx="5">
                  <c:v>5.95</c:v>
                </c:pt>
                <c:pt idx="6">
                  <c:v>#N/A</c:v>
                </c:pt>
                <c:pt idx="7">
                  <c:v>5.73</c:v>
                </c:pt>
                <c:pt idx="8">
                  <c:v>#N/A</c:v>
                </c:pt>
                <c:pt idx="9">
                  <c:v>7.47</c:v>
                </c:pt>
              </c:numCache>
            </c:numRef>
          </c:val>
          <c:extLst>
            <c:ext xmlns:c16="http://schemas.microsoft.com/office/drawing/2014/chart" uri="{C3380CC4-5D6E-409C-BE32-E72D297353CC}">
              <c16:uniqueId val="{00000009-BD7E-4827-A084-37414C84AA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401</c:v>
                </c:pt>
                <c:pt idx="5">
                  <c:v>366</c:v>
                </c:pt>
                <c:pt idx="8">
                  <c:v>369</c:v>
                </c:pt>
                <c:pt idx="11">
                  <c:v>394</c:v>
                </c:pt>
                <c:pt idx="14">
                  <c:v>412</c:v>
                </c:pt>
              </c:numCache>
            </c:numRef>
          </c:val>
          <c:extLst>
            <c:ext xmlns:c16="http://schemas.microsoft.com/office/drawing/2014/chart" uri="{C3380CC4-5D6E-409C-BE32-E72D297353CC}">
              <c16:uniqueId val="{00000000-E6EC-4250-8BD3-3896BC7C79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EC-4250-8BD3-3896BC7C79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EC-4250-8BD3-3896BC7C79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c:v>
                </c:pt>
                <c:pt idx="3">
                  <c:v>38</c:v>
                </c:pt>
                <c:pt idx="6">
                  <c:v>30</c:v>
                </c:pt>
                <c:pt idx="9">
                  <c:v>23</c:v>
                </c:pt>
                <c:pt idx="12">
                  <c:v>17</c:v>
                </c:pt>
              </c:numCache>
            </c:numRef>
          </c:val>
          <c:extLst>
            <c:ext xmlns:c16="http://schemas.microsoft.com/office/drawing/2014/chart" uri="{C3380CC4-5D6E-409C-BE32-E72D297353CC}">
              <c16:uniqueId val="{00000003-E6EC-4250-8BD3-3896BC7C79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c:v>
                </c:pt>
                <c:pt idx="3">
                  <c:v>21</c:v>
                </c:pt>
                <c:pt idx="6">
                  <c:v>24</c:v>
                </c:pt>
                <c:pt idx="9">
                  <c:v>33</c:v>
                </c:pt>
                <c:pt idx="12">
                  <c:v>36</c:v>
                </c:pt>
              </c:numCache>
            </c:numRef>
          </c:val>
          <c:extLst>
            <c:ext xmlns:c16="http://schemas.microsoft.com/office/drawing/2014/chart" uri="{C3380CC4-5D6E-409C-BE32-E72D297353CC}">
              <c16:uniqueId val="{00000004-E6EC-4250-8BD3-3896BC7C79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EC-4250-8BD3-3896BC7C79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EC-4250-8BD3-3896BC7C79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547</c:v>
                </c:pt>
                <c:pt idx="3">
                  <c:v>445</c:v>
                </c:pt>
                <c:pt idx="6">
                  <c:v>462</c:v>
                </c:pt>
                <c:pt idx="9">
                  <c:v>497</c:v>
                </c:pt>
                <c:pt idx="12">
                  <c:v>532</c:v>
                </c:pt>
              </c:numCache>
            </c:numRef>
          </c:val>
          <c:extLst>
            <c:ext xmlns:c16="http://schemas.microsoft.com/office/drawing/2014/chart" uri="{C3380CC4-5D6E-409C-BE32-E72D297353CC}">
              <c16:uniqueId val="{00000007-E6EC-4250-8BD3-3896BC7C79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238</c:v>
                </c:pt>
                <c:pt idx="2">
                  <c:v>#N/A</c:v>
                </c:pt>
                <c:pt idx="3">
                  <c:v>#N/A</c:v>
                </c:pt>
                <c:pt idx="4">
                  <c:v>138</c:v>
                </c:pt>
                <c:pt idx="5">
                  <c:v>#N/A</c:v>
                </c:pt>
                <c:pt idx="6">
                  <c:v>#N/A</c:v>
                </c:pt>
                <c:pt idx="7">
                  <c:v>147</c:v>
                </c:pt>
                <c:pt idx="8">
                  <c:v>#N/A</c:v>
                </c:pt>
                <c:pt idx="9">
                  <c:v>#N/A</c:v>
                </c:pt>
                <c:pt idx="10">
                  <c:v>159</c:v>
                </c:pt>
                <c:pt idx="11">
                  <c:v>#N/A</c:v>
                </c:pt>
                <c:pt idx="12">
                  <c:v>#N/A</c:v>
                </c:pt>
                <c:pt idx="13">
                  <c:v>173</c:v>
                </c:pt>
                <c:pt idx="14">
                  <c:v>#N/A</c:v>
                </c:pt>
              </c:numCache>
            </c:numRef>
          </c:val>
          <c:smooth val="0"/>
          <c:extLst>
            <c:ext xmlns:c16="http://schemas.microsoft.com/office/drawing/2014/chart" uri="{C3380CC4-5D6E-409C-BE32-E72D297353CC}">
              <c16:uniqueId val="{00000008-E6EC-4250-8BD3-3896BC7C79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4291</c:v>
                </c:pt>
                <c:pt idx="5">
                  <c:v>4487</c:v>
                </c:pt>
                <c:pt idx="8">
                  <c:v>4589</c:v>
                </c:pt>
                <c:pt idx="11">
                  <c:v>4640</c:v>
                </c:pt>
                <c:pt idx="14">
                  <c:v>4508</c:v>
                </c:pt>
              </c:numCache>
            </c:numRef>
          </c:val>
          <c:extLst>
            <c:ext xmlns:c16="http://schemas.microsoft.com/office/drawing/2014/chart" uri="{C3380CC4-5D6E-409C-BE32-E72D297353CC}">
              <c16:uniqueId val="{00000000-EA4C-47A6-8B86-7D9D349369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c:v>
                </c:pt>
                <c:pt idx="5">
                  <c:v>4</c:v>
                </c:pt>
                <c:pt idx="8">
                  <c:v>3</c:v>
                </c:pt>
                <c:pt idx="11">
                  <c:v>0</c:v>
                </c:pt>
                <c:pt idx="14">
                  <c:v>0</c:v>
                </c:pt>
              </c:numCache>
            </c:numRef>
          </c:val>
          <c:extLst>
            <c:ext xmlns:c16="http://schemas.microsoft.com/office/drawing/2014/chart" uri="{C3380CC4-5D6E-409C-BE32-E72D297353CC}">
              <c16:uniqueId val="{00000001-EA4C-47A6-8B86-7D9D349369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3749</c:v>
                </c:pt>
                <c:pt idx="5">
                  <c:v>3602</c:v>
                </c:pt>
                <c:pt idx="8">
                  <c:v>3782</c:v>
                </c:pt>
                <c:pt idx="11">
                  <c:v>4242</c:v>
                </c:pt>
                <c:pt idx="14">
                  <c:v>4352</c:v>
                </c:pt>
              </c:numCache>
            </c:numRef>
          </c:val>
          <c:extLst>
            <c:ext xmlns:c16="http://schemas.microsoft.com/office/drawing/2014/chart" uri="{C3380CC4-5D6E-409C-BE32-E72D297353CC}">
              <c16:uniqueId val="{00000002-EA4C-47A6-8B86-7D9D349369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4C-47A6-8B86-7D9D349369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4C-47A6-8B86-7D9D349369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C-47A6-8B86-7D9D349369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924</c:v>
                </c:pt>
                <c:pt idx="3">
                  <c:v>931</c:v>
                </c:pt>
                <c:pt idx="6">
                  <c:v>754</c:v>
                </c:pt>
                <c:pt idx="9">
                  <c:v>755</c:v>
                </c:pt>
                <c:pt idx="12">
                  <c:v>747</c:v>
                </c:pt>
              </c:numCache>
            </c:numRef>
          </c:val>
          <c:extLst>
            <c:ext xmlns:c16="http://schemas.microsoft.com/office/drawing/2014/chart" uri="{C3380CC4-5D6E-409C-BE32-E72D297353CC}">
              <c16:uniqueId val="{00000006-EA4C-47A6-8B86-7D9D349369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264</c:v>
                </c:pt>
                <c:pt idx="3">
                  <c:v>234</c:v>
                </c:pt>
                <c:pt idx="6">
                  <c:v>203</c:v>
                </c:pt>
                <c:pt idx="9">
                  <c:v>227</c:v>
                </c:pt>
                <c:pt idx="12">
                  <c:v>232</c:v>
                </c:pt>
              </c:numCache>
            </c:numRef>
          </c:val>
          <c:extLst>
            <c:ext xmlns:c16="http://schemas.microsoft.com/office/drawing/2014/chart" uri="{C3380CC4-5D6E-409C-BE32-E72D297353CC}">
              <c16:uniqueId val="{00000007-EA4C-47A6-8B86-7D9D349369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234</c:v>
                </c:pt>
                <c:pt idx="3">
                  <c:v>260</c:v>
                </c:pt>
                <c:pt idx="6">
                  <c:v>219</c:v>
                </c:pt>
                <c:pt idx="9">
                  <c:v>263</c:v>
                </c:pt>
                <c:pt idx="12">
                  <c:v>306</c:v>
                </c:pt>
              </c:numCache>
            </c:numRef>
          </c:val>
          <c:extLst>
            <c:ext xmlns:c16="http://schemas.microsoft.com/office/drawing/2014/chart" uri="{C3380CC4-5D6E-409C-BE32-E72D297353CC}">
              <c16:uniqueId val="{00000008-EA4C-47A6-8B86-7D9D349369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4C-47A6-8B86-7D9D349369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5173</c:v>
                </c:pt>
                <c:pt idx="3">
                  <c:v>5450</c:v>
                </c:pt>
                <c:pt idx="6">
                  <c:v>5588</c:v>
                </c:pt>
                <c:pt idx="9">
                  <c:v>5666</c:v>
                </c:pt>
                <c:pt idx="12">
                  <c:v>5521</c:v>
                </c:pt>
              </c:numCache>
            </c:numRef>
          </c:val>
          <c:extLst>
            <c:ext xmlns:c16="http://schemas.microsoft.com/office/drawing/2014/chart" uri="{C3380CC4-5D6E-409C-BE32-E72D297353CC}">
              <c16:uniqueId val="{0000000A-EA4C-47A6-8B86-7D9D349369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4C-47A6-8B86-7D9D349369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956</c:v>
                </c:pt>
                <c:pt idx="1">
                  <c:v>1264</c:v>
                </c:pt>
                <c:pt idx="2">
                  <c:v>1305</c:v>
                </c:pt>
              </c:numCache>
            </c:numRef>
          </c:val>
          <c:extLst>
            <c:ext xmlns:c16="http://schemas.microsoft.com/office/drawing/2014/chart" uri="{C3380CC4-5D6E-409C-BE32-E72D297353CC}">
              <c16:uniqueId val="{00000000-35CC-4BED-9C05-6E60BAC9C3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324</c:v>
                </c:pt>
                <c:pt idx="1">
                  <c:v>324</c:v>
                </c:pt>
                <c:pt idx="2">
                  <c:v>324</c:v>
                </c:pt>
              </c:numCache>
            </c:numRef>
          </c:val>
          <c:extLst>
            <c:ext xmlns:c16="http://schemas.microsoft.com/office/drawing/2014/chart" uri="{C3380CC4-5D6E-409C-BE32-E72D297353CC}">
              <c16:uniqueId val="{00000001-35CC-4BED-9C05-6E60BAC9C3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2456</c:v>
                </c:pt>
                <c:pt idx="1">
                  <c:v>2607</c:v>
                </c:pt>
                <c:pt idx="2">
                  <c:v>2675</c:v>
                </c:pt>
              </c:numCache>
            </c:numRef>
          </c:val>
          <c:extLst>
            <c:ext xmlns:c16="http://schemas.microsoft.com/office/drawing/2014/chart" uri="{C3380CC4-5D6E-409C-BE32-E72D297353CC}">
              <c16:uniqueId val="{00000002-35CC-4BED-9C05-6E60BAC9C3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据置期間の終了に伴う元金償還開始により元利償還金が増加傾向にあり、前年度に比べ元利償還金等は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百万円の増となっている。</a:t>
          </a:r>
          <a:endParaRPr lang="ja-JP" altLang="ja-JP" sz="1400">
            <a:effectLst/>
          </a:endParaRPr>
        </a:p>
        <a:p>
          <a:r>
            <a:rPr kumimoji="1" lang="ja-JP" altLang="ja-JP" sz="1100">
              <a:solidFill>
                <a:schemeClr val="dk1"/>
              </a:solidFill>
              <a:effectLst/>
              <a:latin typeface="+mn-lt"/>
              <a:ea typeface="+mn-ea"/>
              <a:cs typeface="+mn-cs"/>
            </a:rPr>
            <a:t>　今後も実質公債費比率が伸びないよう、交付税措置のある有利な</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の活用を原則とし、</a:t>
          </a:r>
          <a:r>
            <a:rPr kumimoji="1" lang="ja-JP" altLang="en-US" sz="1100">
              <a:solidFill>
                <a:schemeClr val="dk1"/>
              </a:solidFill>
              <a:effectLst/>
              <a:latin typeface="+mn-lt"/>
              <a:ea typeface="+mn-ea"/>
              <a:cs typeface="+mn-cs"/>
            </a:rPr>
            <a:t>繰上償還を行うなど</a:t>
          </a:r>
          <a:r>
            <a:rPr kumimoji="1" lang="ja-JP" altLang="ja-JP" sz="1100">
              <a:solidFill>
                <a:schemeClr val="dk1"/>
              </a:solidFill>
              <a:effectLst/>
              <a:latin typeface="+mn-lt"/>
              <a:ea typeface="+mn-ea"/>
              <a:cs typeface="+mn-cs"/>
            </a:rPr>
            <a:t>現在の水準を保てるよう努める。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過疎対策事業債の新規発行により地方債残高は増加傾向にあるが、交付税措置のある起債を活用しているため、基準財政需要額算入見込額も比例して増加している。</a:t>
          </a:r>
          <a:endParaRPr lang="ja-JP" altLang="ja-JP" sz="1400">
            <a:effectLst/>
          </a:endParaRPr>
        </a:p>
        <a:p>
          <a:r>
            <a:rPr kumimoji="1" lang="ja-JP" altLang="ja-JP" sz="1100">
              <a:solidFill>
                <a:schemeClr val="dk1"/>
              </a:solidFill>
              <a:effectLst/>
              <a:latin typeface="+mn-lt"/>
              <a:ea typeface="+mn-ea"/>
              <a:cs typeface="+mn-cs"/>
            </a:rPr>
            <a:t>　今後も地方債償還額とのバランスを考慮し、将来への負担が過大にならないよう、起債の新規発行の抑制に努める。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大規模太陽光発電設備の設置に伴う固定資産税収の増等により歳入が増加</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、それらの財源を財政調整基金</a:t>
          </a:r>
          <a:r>
            <a:rPr kumimoji="1" lang="ja-JP" altLang="en-US" sz="1300">
              <a:solidFill>
                <a:schemeClr val="dk1"/>
              </a:solidFill>
              <a:effectLst/>
              <a:latin typeface="+mn-lt"/>
              <a:ea typeface="+mn-ea"/>
              <a:cs typeface="+mn-cs"/>
            </a:rPr>
            <a:t>及び公共施設等解体基金</a:t>
          </a:r>
          <a:r>
            <a:rPr kumimoji="1" lang="ja-JP" altLang="ja-JP" sz="1300">
              <a:solidFill>
                <a:schemeClr val="dk1"/>
              </a:solidFill>
              <a:effectLst/>
              <a:latin typeface="+mn-lt"/>
              <a:ea typeface="+mn-ea"/>
              <a:cs typeface="+mn-cs"/>
            </a:rPr>
            <a:t>へ積み立てたことにより全体で</a:t>
          </a:r>
          <a:r>
            <a:rPr kumimoji="1" lang="en-US" altLang="ja-JP" sz="1300">
              <a:solidFill>
                <a:schemeClr val="dk1"/>
              </a:solidFill>
              <a:effectLst/>
              <a:latin typeface="+mn-lt"/>
              <a:ea typeface="+mn-ea"/>
              <a:cs typeface="+mn-cs"/>
            </a:rPr>
            <a:t>108</a:t>
          </a:r>
          <a:r>
            <a:rPr kumimoji="1" lang="ja-JP" altLang="ja-JP" sz="1300">
              <a:solidFill>
                <a:schemeClr val="dk1"/>
              </a:solidFill>
              <a:effectLst/>
              <a:latin typeface="+mn-lt"/>
              <a:ea typeface="+mn-ea"/>
              <a:cs typeface="+mn-cs"/>
            </a:rPr>
            <a:t>百万円の増となった。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今後、公共施設の建設が予定されていることから、引き続き町税等財源の確保に努めるとともに、計画的な積立を行う。</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小中学校の統廃合や幼児教育施設の閉園等により不要となった公共施設等の解体のため、令和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年度から創設した公共施設等解体基金の計画的な積立・活用を図</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・公共施設等建設準備基金：公共施設の建設等に要する資金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・公共施設等解体基金：公共施設の解体に要する資金</a:t>
          </a:r>
          <a:endParaRPr lang="ja-JP" altLang="ja-JP" sz="1300">
            <a:effectLst/>
          </a:endParaRPr>
        </a:p>
        <a:p>
          <a:r>
            <a:rPr kumimoji="1" lang="ja-JP" altLang="ja-JP" sz="1300">
              <a:solidFill>
                <a:schemeClr val="dk1"/>
              </a:solidFill>
              <a:effectLst/>
              <a:latin typeface="+mn-lt"/>
              <a:ea typeface="+mn-ea"/>
              <a:cs typeface="+mn-cs"/>
            </a:rPr>
            <a:t>・小野町一般廃棄物最終処分場公害防止及び損害賠償等基金：一般廃棄物最終処分場に起因する郊外の発生防止に必要な措置及び公害が発生した際に生じた損害賠償等に要する資金</a:t>
          </a:r>
          <a:endParaRPr lang="ja-JP" altLang="ja-JP" sz="1300">
            <a:effectLst/>
          </a:endParaRPr>
        </a:p>
        <a:p>
          <a:r>
            <a:rPr kumimoji="1" lang="ja-JP" altLang="ja-JP" sz="1300">
              <a:solidFill>
                <a:schemeClr val="dk1"/>
              </a:solidFill>
              <a:effectLst/>
              <a:latin typeface="+mn-lt"/>
              <a:ea typeface="+mn-ea"/>
              <a:cs typeface="+mn-cs"/>
            </a:rPr>
            <a:t>・地域福祉基金：高齢者等の在宅福祉の向上及び健康の保持に資する事業、地域における福祉活動の促進、快適な生活環境の形成等を図るために要する資金</a:t>
          </a:r>
          <a:endParaRPr lang="ja-JP" altLang="ja-JP" sz="1300">
            <a:effectLst/>
          </a:endParaRPr>
        </a:p>
        <a:p>
          <a:r>
            <a:rPr kumimoji="1" lang="ja-JP" altLang="ja-JP" sz="1300">
              <a:solidFill>
                <a:schemeClr val="dk1"/>
              </a:solidFill>
              <a:effectLst/>
              <a:latin typeface="+mn-lt"/>
              <a:ea typeface="+mn-ea"/>
              <a:cs typeface="+mn-cs"/>
            </a:rPr>
            <a:t>・小野町笑顔とがんばり子育て支援基金：子育て支援全般に要する資金</a:t>
          </a:r>
          <a:endParaRPr lang="ja-JP" altLang="ja-JP" sz="1300">
            <a:effectLst/>
          </a:endParaRPr>
        </a:p>
        <a:p>
          <a:r>
            <a:rPr kumimoji="1" lang="ja-JP" altLang="ja-JP" sz="1300">
              <a:solidFill>
                <a:schemeClr val="dk1"/>
              </a:solidFill>
              <a:effectLst/>
              <a:latin typeface="+mn-lt"/>
              <a:ea typeface="+mn-ea"/>
              <a:cs typeface="+mn-cs"/>
            </a:rPr>
            <a:t>・森林環境譲与税基金：森林保全のため森林の整備に要する資金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a:t>
          </a:r>
          <a:r>
            <a:rPr kumimoji="1" lang="ja-JP" altLang="en-US" sz="1300">
              <a:solidFill>
                <a:schemeClr val="dk1"/>
              </a:solidFill>
              <a:effectLst/>
              <a:latin typeface="+mn-lt"/>
              <a:ea typeface="+mn-ea"/>
              <a:cs typeface="+mn-cs"/>
            </a:rPr>
            <a:t>等解体</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令和４年度新設。</a:t>
          </a:r>
          <a:r>
            <a:rPr kumimoji="1" lang="en-US" altLang="ja-JP" sz="1300">
              <a:solidFill>
                <a:schemeClr val="dk1"/>
              </a:solidFill>
              <a:effectLst/>
              <a:latin typeface="+mn-lt"/>
              <a:ea typeface="+mn-ea"/>
              <a:cs typeface="+mn-cs"/>
            </a:rPr>
            <a:t>50</a:t>
          </a:r>
          <a:r>
            <a:rPr kumimoji="1" lang="ja-JP" altLang="en-US" sz="1300">
              <a:solidFill>
                <a:schemeClr val="dk1"/>
              </a:solidFill>
              <a:effectLst/>
              <a:latin typeface="+mn-lt"/>
              <a:ea typeface="+mn-ea"/>
              <a:cs typeface="+mn-cs"/>
            </a:rPr>
            <a:t>百万円積み立てたことによる</a:t>
          </a:r>
          <a:r>
            <a:rPr kumimoji="1" lang="ja-JP" altLang="ja-JP" sz="1300">
              <a:solidFill>
                <a:schemeClr val="dk1"/>
              </a:solidFill>
              <a:effectLst/>
              <a:latin typeface="+mn-lt"/>
              <a:ea typeface="+mn-ea"/>
              <a:cs typeface="+mn-cs"/>
            </a:rPr>
            <a:t>増。</a:t>
          </a:r>
          <a:endParaRPr lang="ja-JP" altLang="ja-JP" sz="1300">
            <a:effectLst/>
          </a:endParaRPr>
        </a:p>
        <a:p>
          <a:r>
            <a:rPr kumimoji="1" lang="ja-JP" altLang="ja-JP" sz="1300">
              <a:solidFill>
                <a:schemeClr val="dk1"/>
              </a:solidFill>
              <a:effectLst/>
              <a:latin typeface="+mn-lt"/>
              <a:ea typeface="+mn-ea"/>
              <a:cs typeface="+mn-cs"/>
            </a:rPr>
            <a:t>・森林環境譲与税基金：森林環境譲与税</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・公共施設等建設準備基金については、新庁舎など公共施設の建設に向け計画的</a:t>
          </a:r>
          <a:r>
            <a:rPr kumimoji="1" lang="ja-JP" altLang="en-US" sz="1300">
              <a:solidFill>
                <a:schemeClr val="dk1"/>
              </a:solidFill>
              <a:effectLst/>
              <a:latin typeface="+mn-lt"/>
              <a:ea typeface="+mn-ea"/>
              <a:cs typeface="+mn-cs"/>
            </a:rPr>
            <a:t>な積立を</a:t>
          </a:r>
          <a:r>
            <a:rPr kumimoji="1" lang="ja-JP" altLang="ja-JP" sz="1300">
              <a:solidFill>
                <a:schemeClr val="dk1"/>
              </a:solidFill>
              <a:effectLst/>
              <a:latin typeface="+mn-lt"/>
              <a:ea typeface="+mn-ea"/>
              <a:cs typeface="+mn-cs"/>
            </a:rPr>
            <a:t>行</a:t>
          </a:r>
          <a:r>
            <a:rPr kumimoji="1" lang="ja-JP" altLang="en-US" sz="1300">
              <a:solidFill>
                <a:schemeClr val="dk1"/>
              </a:solidFill>
              <a:effectLst/>
              <a:latin typeface="+mn-lt"/>
              <a:ea typeface="+mn-ea"/>
              <a:cs typeface="+mn-cs"/>
            </a:rPr>
            <a:t>う</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・小中学校の統廃合や幼児教育施設の閉園等により不要となった公共施設等の解体のため、令和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年度から創設した公共施設等解体基金の計画的な積立・活用を図</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大規模太陽光発電設備の設置に伴う固定資産税収の増等により歳入が増加し、それらの財源を財政調整基金へ積み立てた</a:t>
          </a:r>
          <a:r>
            <a:rPr kumimoji="1" lang="ja-JP" altLang="en-US" sz="1300">
              <a:solidFill>
                <a:schemeClr val="dk1"/>
              </a:solidFill>
              <a:effectLst/>
              <a:latin typeface="+mn-lt"/>
              <a:ea typeface="+mn-ea"/>
              <a:cs typeface="+mn-cs"/>
            </a:rPr>
            <a:t>ことにより、</a:t>
          </a:r>
          <a:r>
            <a:rPr kumimoji="1" lang="en-US" altLang="ja-JP" sz="1300">
              <a:solidFill>
                <a:schemeClr val="dk1"/>
              </a:solidFill>
              <a:effectLst/>
              <a:latin typeface="+mn-lt"/>
              <a:ea typeface="+mn-ea"/>
              <a:cs typeface="+mn-cs"/>
            </a:rPr>
            <a:t>41</a:t>
          </a:r>
          <a:r>
            <a:rPr kumimoji="1" lang="ja-JP" altLang="en-US" sz="1300">
              <a:solidFill>
                <a:schemeClr val="dk1"/>
              </a:solidFill>
              <a:effectLst/>
              <a:latin typeface="+mn-lt"/>
              <a:ea typeface="+mn-ea"/>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今後、公共施設の建設が予定されていることから、引き続き町税等財源の確保に努め</a:t>
          </a:r>
          <a:r>
            <a:rPr kumimoji="1" lang="ja-JP" altLang="en-US" sz="1300">
              <a:solidFill>
                <a:schemeClr val="dk1"/>
              </a:solidFill>
              <a:effectLst/>
              <a:latin typeface="+mn-lt"/>
              <a:ea typeface="+mn-ea"/>
              <a:cs typeface="+mn-cs"/>
            </a:rPr>
            <a:t>るとともに、計画的な積立を行う</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また、財政調整基金残高については、標準財政規模の</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％の範囲となるよう努める。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減債基金については、利子のみの積立となり、前年度とほぼ同額となった。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地方債残高及び地方債償還計画を踏まえ、必要に応じて積立・取崩しを行う。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EFA3CE2-C870-4A5A-AE18-D98DE3E55B5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2381CCC-83C0-440F-9904-9DDA720EA95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54A99DB-A2F4-45BE-9345-DB8604E8E42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6143009-DA9A-4F91-A0D2-376252C19FE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6BB5A27-4224-4016-9B27-1C97A911390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DF1691A-FBCD-4BFC-967F-06C802D2739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E81A10D-3A25-421D-9C22-B3B02293BAF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C3EBC2F-44FE-4F8F-B346-3CB3675DF92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0B25C65-BBD6-46BC-ACBA-BFD466ED2B7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103EF52-D216-4F80-BEA4-F4C9761DFEF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9,313
9,177
125.18
5,951,936
5,637,267
275,809
3,687,311
5,520,688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5AB4EF7-5B68-4167-B712-8C616627822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AD2B4F0-764F-478A-8CC2-90AA01A5B07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AD0D5E0-E019-4F77-8033-69EC1199C95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AF3D726-21BF-461E-974D-614B17F19E5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DEBEB1F-8365-49E8-B6A5-6988152BB0E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C103E1B-3E59-40DE-AB1D-FE223D39C73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E364B5D-13A5-4986-AA10-CC848E47504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49EB093-7A5A-4F97-9417-C2009139AC4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1C36B6D-72DF-42EB-9641-33A3CA2CEC1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AA45457-B1D9-45A3-AC99-B85E67CB756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898A228-B56A-47EF-BC92-71975DA85E1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E9872D3-2E0B-45E6-B852-4074C2540D3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C77F557-8A88-46AF-9157-0EAE4B3CA15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5D07EDA-61A1-48E8-97E1-C5968400064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7476C50-4523-4923-89E3-23F3ADC38B8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C2E48B1-9552-44A5-A4FB-EA3AE409C30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C769BBE-1EF8-43FE-A8FD-E2EF1968A4B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AB6D094-B8D2-424C-A985-B967A984002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A91854E-D6B5-460E-B732-893E47223BC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6876A7E-E8F0-4E8D-BA60-4ED907F1918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C9FB333-28E2-4AEE-9E01-E12A8E6970A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ED9077D-C927-44D8-ADDD-50119D2B599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4B5B1E6-2280-4FFB-B583-D7821B31EFA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F45919F-1E40-412B-8CEA-C2492CAC2AC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1903EA9-CDCC-413D-B803-19650C6F8A8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C558E9C-136B-4E1A-B0D4-75712C0F08B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1BDDAB9-F799-467B-8062-D55541476F1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5455DEB-AE91-4AA4-8107-405A9D07267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5BFCFE8-B38A-4615-9A07-C8F0AF1653A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5EDC662-C1E6-4E29-99B8-46F8A3825C6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7880CB4-BB27-4331-ADEE-18F51212EC2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CDD01C8-7002-434A-A418-AFC461365B7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08FE48E-DCC5-4D48-98E7-209D3CA6BE6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4C2103C-8109-4673-9C2F-DE7EF07F02C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5DAB66F-7F65-416E-B251-42461516DD0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21A6E3B-4000-4B86-943D-398B1AFF291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1BEB5B7-37B3-458C-B8CE-75D1EA51A39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人口の減少や全国平均を上回る高齢化率（令和２年国勢調査</a:t>
          </a:r>
          <a:r>
            <a:rPr kumimoji="1" lang="en-US" altLang="ja-JP" sz="1100">
              <a:solidFill>
                <a:schemeClr val="dk1"/>
              </a:solidFill>
              <a:effectLst/>
              <a:latin typeface="+mn-lt"/>
              <a:ea typeface="+mn-ea"/>
              <a:cs typeface="+mn-cs"/>
            </a:rPr>
            <a:t>35.70</a:t>
          </a:r>
          <a:r>
            <a:rPr kumimoji="1" lang="ja-JP" altLang="ja-JP" sz="1100">
              <a:solidFill>
                <a:schemeClr val="dk1"/>
              </a:solidFill>
              <a:effectLst/>
              <a:latin typeface="+mn-lt"/>
              <a:ea typeface="+mn-ea"/>
              <a:cs typeface="+mn-cs"/>
            </a:rPr>
            <a:t>％）に加え、町内に中心となる産業がないことなどにより財政基盤が弱く、令和４年度は類似団体平均を若干上回ったものの、低い水準で推移している。</a:t>
          </a:r>
          <a:endParaRPr lang="ja-JP" altLang="ja-JP" sz="1400">
            <a:effectLst/>
          </a:endParaRPr>
        </a:p>
        <a:p>
          <a:r>
            <a:rPr kumimoji="1" lang="ja-JP" altLang="ja-JP" sz="1100">
              <a:solidFill>
                <a:schemeClr val="dk1"/>
              </a:solidFill>
              <a:effectLst/>
              <a:latin typeface="+mn-lt"/>
              <a:ea typeface="+mn-ea"/>
              <a:cs typeface="+mn-cs"/>
            </a:rPr>
            <a:t>　今後、新庁舎整備事業等により投資的経費が増加する見込みであるが、税収増による歳入の確保は困難なため、事務事業の見直しや効率化を図るなど、歳出削減に努める。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0E5A202-CAB3-4B9D-A343-ABF1C56C7D3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522DCCD3-23D4-4774-B121-1CFA4E3031B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C0C82D04-50C8-4059-85BD-2337D60A6A7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5F67A21A-48A4-4427-AE12-C8D5C569CD1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F7E6DE-5059-460B-B543-83F0D19C999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9744BFD3-3D70-4C8A-BB4D-F607EAC3326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EE51D9BE-B96F-4BEE-B91A-5BC74E43DD8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D7A0F8D-63D1-4EAB-9F51-ABE6BD4D86A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8C71031-6544-43CE-A0E5-351BC3D5DBC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01D2581-5FB5-4D7B-8EA1-81610E7364F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EA941A69-D902-416E-B429-26042026CB9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57CCF24-E4E2-4154-931E-CE3BCB57923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D99DF4A4-F37C-4DFB-9626-B4001D2E698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B9F943FF-84D3-4BBF-BA33-31DB54F1FD9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D090A172-0C21-4190-8AA8-0A2ACCFAC707}"/>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7395082-4F46-438E-8529-54930AC256B1}"/>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D167A07C-C446-4C70-A4B4-3B808B8146E6}"/>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C67216C3-E9EE-4DF1-A7A7-DFFFD6FC8CE3}"/>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9AF9F65A-E2B6-4F7A-AE39-343939BA9498}"/>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94FE8AAC-31D7-4CAE-AFBB-3ACC0C68386D}"/>
            </a:ext>
          </a:extLst>
        </xdr:cNvPr>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1FAEF8C1-B084-4503-8F87-55276706ADDE}"/>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9007E3FC-9364-4023-966E-66BD1246884D}"/>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8F65D240-2148-4D36-BDCF-4F16FD76814D}"/>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54E6E4DA-FCB0-460D-AC89-B97BCAB0099D}"/>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3EC33834-BA29-4399-9F34-810517379C34}"/>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4" name="直線コネクタ 73">
          <a:extLst>
            <a:ext uri="{FF2B5EF4-FFF2-40B4-BE49-F238E27FC236}">
              <a16:creationId xmlns:a16="http://schemas.microsoft.com/office/drawing/2014/main" id="{5A842766-B2C3-4754-96B9-82FAF27E5B3C}"/>
            </a:ext>
          </a:extLst>
        </xdr:cNvPr>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AAC0D558-13DD-4A38-84F1-9B5035CC4E01}"/>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A5BABCDF-991D-4A72-8632-BD715CB31359}"/>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7" name="直線コネクタ 76">
          <a:extLst>
            <a:ext uri="{FF2B5EF4-FFF2-40B4-BE49-F238E27FC236}">
              <a16:creationId xmlns:a16="http://schemas.microsoft.com/office/drawing/2014/main" id="{C6DD95E3-124E-4495-AB2E-1B35F26A639A}"/>
            </a:ext>
          </a:extLst>
        </xdr:cNvPr>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8" name="フローチャート: 判断 77">
          <a:extLst>
            <a:ext uri="{FF2B5EF4-FFF2-40B4-BE49-F238E27FC236}">
              <a16:creationId xmlns:a16="http://schemas.microsoft.com/office/drawing/2014/main" id="{F957CCDE-E329-4F26-9EE4-AF5E91396621}"/>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9" name="テキスト ボックス 78">
          <a:extLst>
            <a:ext uri="{FF2B5EF4-FFF2-40B4-BE49-F238E27FC236}">
              <a16:creationId xmlns:a16="http://schemas.microsoft.com/office/drawing/2014/main" id="{E7A99427-C433-4034-9546-93E507BFA715}"/>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0" name="フローチャート: 判断 79">
          <a:extLst>
            <a:ext uri="{FF2B5EF4-FFF2-40B4-BE49-F238E27FC236}">
              <a16:creationId xmlns:a16="http://schemas.microsoft.com/office/drawing/2014/main" id="{19153405-C770-4989-989F-F1D61DC3A096}"/>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1" name="テキスト ボックス 80">
          <a:extLst>
            <a:ext uri="{FF2B5EF4-FFF2-40B4-BE49-F238E27FC236}">
              <a16:creationId xmlns:a16="http://schemas.microsoft.com/office/drawing/2014/main" id="{F878CA77-894C-46FE-97A4-A1433B8B462F}"/>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B52380C-E200-4599-859C-66B16208E13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8CE566E-0C01-4CB6-BBBE-56B1AC97DCD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7F1AC7C-02B4-439C-B406-A145F16806D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EF0FFB8-D779-46AA-B840-D40A072BB0C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6E3A9DB-2E19-493F-8D6B-69A821E1C6B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7" name="楕円 86">
          <a:extLst>
            <a:ext uri="{FF2B5EF4-FFF2-40B4-BE49-F238E27FC236}">
              <a16:creationId xmlns:a16="http://schemas.microsoft.com/office/drawing/2014/main" id="{9428E699-D9BB-4163-9DD7-EF3971AB0811}"/>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8" name="財政力該当値テキスト">
          <a:extLst>
            <a:ext uri="{FF2B5EF4-FFF2-40B4-BE49-F238E27FC236}">
              <a16:creationId xmlns:a16="http://schemas.microsoft.com/office/drawing/2014/main" id="{9FA82C43-0276-4D5E-B210-169247CC2C0F}"/>
            </a:ext>
          </a:extLst>
        </xdr:cNvPr>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802E821F-CBFE-4977-AD50-3423554E1215}"/>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658F1E7D-10D2-4A53-98A7-BC81F90605DE}"/>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AE7CA428-FD5A-4AEA-B13E-4837F2C182FA}"/>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a:extLst>
            <a:ext uri="{FF2B5EF4-FFF2-40B4-BE49-F238E27FC236}">
              <a16:creationId xmlns:a16="http://schemas.microsoft.com/office/drawing/2014/main" id="{9EF19DB5-F2E4-4EB9-928D-A2D4B2C7593D}"/>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3" name="楕円 92">
          <a:extLst>
            <a:ext uri="{FF2B5EF4-FFF2-40B4-BE49-F238E27FC236}">
              <a16:creationId xmlns:a16="http://schemas.microsoft.com/office/drawing/2014/main" id="{7C313E66-8B19-4D3A-ABAC-C8C75EE48A5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4" name="テキスト ボックス 93">
          <a:extLst>
            <a:ext uri="{FF2B5EF4-FFF2-40B4-BE49-F238E27FC236}">
              <a16:creationId xmlns:a16="http://schemas.microsoft.com/office/drawing/2014/main" id="{6193682C-8EBE-439D-97DF-0E4A6E6D9B3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a:extLst>
            <a:ext uri="{FF2B5EF4-FFF2-40B4-BE49-F238E27FC236}">
              <a16:creationId xmlns:a16="http://schemas.microsoft.com/office/drawing/2014/main" id="{52CA112D-9B17-4EE1-AF60-A65790A4CD9E}"/>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6" name="テキスト ボックス 95">
          <a:extLst>
            <a:ext uri="{FF2B5EF4-FFF2-40B4-BE49-F238E27FC236}">
              <a16:creationId xmlns:a16="http://schemas.microsoft.com/office/drawing/2014/main" id="{42C63650-34C4-47B1-AB03-74F2E5389D0F}"/>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96E0B0FB-AD76-4943-958B-6B21B958584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E94A321-BFD4-4D97-A02C-1E8F47F2EDA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D5C6978-DA74-4BEC-8BAC-96BAF95DF8D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FA0F273-60E7-43D0-9F04-5621C0D5085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55B2BF4F-91FD-44C0-A3D9-80B5C2F7A5C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7B4C4F4-44AC-4C8D-930D-4C2FAA0CE81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91F6644F-9B90-4002-B471-E7E7D113216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91AE649-4193-4A52-9193-4290B7DC5EE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1E1F790-D610-46FB-97F9-EEA3B10F4CC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204B630-E4AC-4D8E-8745-2A9C50CD694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EE18C4B5-3216-488E-8F11-4D273E53F48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CD79B3E5-0BB0-4925-866A-E7C239CE6B4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240491B2-30C3-48D0-9FCF-4E9E04B7DF0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前年度に比べ、物件費の増のほか、商工関係団体補助や上水道事業会計への補助（人件費分）など補助費の増、起債償還額の増などにより</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ポイント上昇した。</a:t>
          </a:r>
          <a:endParaRPr lang="ja-JP" altLang="ja-JP" sz="1400">
            <a:effectLst/>
          </a:endParaRPr>
        </a:p>
        <a:p>
          <a:r>
            <a:rPr lang="ja-JP" altLang="ja-JP" sz="1100">
              <a:solidFill>
                <a:schemeClr val="dk1"/>
              </a:solidFill>
              <a:effectLst/>
              <a:latin typeface="+mn-lt"/>
              <a:ea typeface="+mn-ea"/>
              <a:cs typeface="+mn-cs"/>
            </a:rPr>
            <a:t>　引き続き事業の見直しや効率化を図り、優先度の低い事業については廃止・縮小するなど、経常経費の削減を図っていく。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942D7F31-AB70-4979-ABE6-550A15D1F25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953E7044-A188-4C65-9A49-BFEC0B53149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39F0D2E2-30E7-40B9-98DB-C4E6FDB2FA4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6C6EE9CC-3A47-4FE3-9577-D360A95C991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69770654-6B3D-40F1-B751-A91C191D925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221986AC-A322-404F-96AF-20C4B335C1C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1EB4D43B-7ECA-4D4A-A0B5-9376F7CAC1E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8668FA1F-C7AC-4F51-B331-885AAD06724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96A9BF09-8AD8-4150-B5BB-5C6F4E749FA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6E4C72AE-C742-404F-B596-D80F9BDCAE0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C6ADB850-2D22-4E04-974B-6CF27200C3DE}"/>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79A8CA7E-FE3C-4684-81D6-62E0877D133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BE7AB269-8A7E-495B-8568-81F137FA1EC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DF590DF5-6B42-4281-9D88-70719CE3AB6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82F2DDE0-ACBA-40CF-99CF-B0327F5DAFB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2349DAF4-B789-41A7-B2E3-4E46B3DBEB81}"/>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6959CA29-F2C6-4F26-83E2-D4C3CB72A5F7}"/>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2164403A-5780-4D53-8648-57CF24D2E1B2}"/>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CDC9B66E-C728-490A-912E-DA217E8C8ED9}"/>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62</xdr:row>
      <xdr:rowOff>124079</xdr:rowOff>
    </xdr:to>
    <xdr:cxnSp macro="">
      <xdr:nvCxnSpPr>
        <xdr:cNvPr id="129" name="直線コネクタ 128">
          <a:extLst>
            <a:ext uri="{FF2B5EF4-FFF2-40B4-BE49-F238E27FC236}">
              <a16:creationId xmlns:a16="http://schemas.microsoft.com/office/drawing/2014/main" id="{16582581-4EAD-40D1-B507-34E3D83F22A6}"/>
            </a:ext>
          </a:extLst>
        </xdr:cNvPr>
        <xdr:cNvCxnSpPr/>
      </xdr:nvCxnSpPr>
      <xdr:spPr>
        <a:xfrm>
          <a:off x="4114800" y="1064539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D9C76D7D-650E-4647-8D42-BCDB99C2BF39}"/>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B5A39575-C0A0-45D0-9783-418085E62A38}"/>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85471</xdr:rowOff>
    </xdr:to>
    <xdr:cxnSp macro="">
      <xdr:nvCxnSpPr>
        <xdr:cNvPr id="132" name="直線コネクタ 131">
          <a:extLst>
            <a:ext uri="{FF2B5EF4-FFF2-40B4-BE49-F238E27FC236}">
              <a16:creationId xmlns:a16="http://schemas.microsoft.com/office/drawing/2014/main" id="{008FE719-717D-4E7F-9C0C-CC2C4B376FF4}"/>
            </a:ext>
          </a:extLst>
        </xdr:cNvPr>
        <xdr:cNvCxnSpPr/>
      </xdr:nvCxnSpPr>
      <xdr:spPr>
        <a:xfrm flipV="1">
          <a:off x="3225800" y="1064539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532CEC7E-0778-4C84-B444-EEBD0131AE7D}"/>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2F8F17C6-A6CC-4F0A-90D0-EB65FF2618FD}"/>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85471</xdr:rowOff>
    </xdr:from>
    <xdr:to>
      <xdr:col>15</xdr:col>
      <xdr:colOff>82550</xdr:colOff>
      <xdr:row>62</xdr:row>
      <xdr:rowOff>119253</xdr:rowOff>
    </xdr:to>
    <xdr:cxnSp macro="">
      <xdr:nvCxnSpPr>
        <xdr:cNvPr id="135" name="直線コネクタ 134">
          <a:extLst>
            <a:ext uri="{FF2B5EF4-FFF2-40B4-BE49-F238E27FC236}">
              <a16:creationId xmlns:a16="http://schemas.microsoft.com/office/drawing/2014/main" id="{016AB0CE-B64E-42F7-A5B2-2DA20C14CC20}"/>
            </a:ext>
          </a:extLst>
        </xdr:cNvPr>
        <xdr:cNvCxnSpPr/>
      </xdr:nvCxnSpPr>
      <xdr:spPr>
        <a:xfrm flipV="1">
          <a:off x="2336800" y="1071537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17EA3630-C14A-4121-9C04-ACC6DCEB185A}"/>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19694CCD-0A80-4384-A8A9-E2C907C61777}"/>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70993</xdr:rowOff>
    </xdr:from>
    <xdr:to>
      <xdr:col>11</xdr:col>
      <xdr:colOff>31750</xdr:colOff>
      <xdr:row>62</xdr:row>
      <xdr:rowOff>119253</xdr:rowOff>
    </xdr:to>
    <xdr:cxnSp macro="">
      <xdr:nvCxnSpPr>
        <xdr:cNvPr id="138" name="直線コネクタ 137">
          <a:extLst>
            <a:ext uri="{FF2B5EF4-FFF2-40B4-BE49-F238E27FC236}">
              <a16:creationId xmlns:a16="http://schemas.microsoft.com/office/drawing/2014/main" id="{AB3A0641-7D6D-4F52-947E-6AD3D9DAAF74}"/>
            </a:ext>
          </a:extLst>
        </xdr:cNvPr>
        <xdr:cNvCxnSpPr/>
      </xdr:nvCxnSpPr>
      <xdr:spPr>
        <a:xfrm>
          <a:off x="1447800" y="107008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80518</xdr:rowOff>
    </xdr:from>
    <xdr:to>
      <xdr:col>11</xdr:col>
      <xdr:colOff>82550</xdr:colOff>
      <xdr:row>63</xdr:row>
      <xdr:rowOff>10668</xdr:rowOff>
    </xdr:to>
    <xdr:sp macro="" textlink="">
      <xdr:nvSpPr>
        <xdr:cNvPr id="139" name="フローチャート: 判断 138">
          <a:extLst>
            <a:ext uri="{FF2B5EF4-FFF2-40B4-BE49-F238E27FC236}">
              <a16:creationId xmlns:a16="http://schemas.microsoft.com/office/drawing/2014/main" id="{CC305BBD-A1D8-46C9-A812-8CA4620E8638}"/>
            </a:ext>
          </a:extLst>
        </xdr:cNvPr>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40" name="テキスト ボックス 139">
          <a:extLst>
            <a:ext uri="{FF2B5EF4-FFF2-40B4-BE49-F238E27FC236}">
              <a16:creationId xmlns:a16="http://schemas.microsoft.com/office/drawing/2014/main" id="{B60A1261-D0C9-4615-87B6-88C2FDF2F118}"/>
            </a:ext>
          </a:extLst>
        </xdr:cNvPr>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41" name="フローチャート: 判断 140">
          <a:extLst>
            <a:ext uri="{FF2B5EF4-FFF2-40B4-BE49-F238E27FC236}">
              <a16:creationId xmlns:a16="http://schemas.microsoft.com/office/drawing/2014/main" id="{FA46FEFB-7983-484A-8C22-B5A05527450F}"/>
            </a:ext>
          </a:extLst>
        </xdr:cNvPr>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166895</xdr:rowOff>
    </xdr:from>
    <xdr:ext cx="762000" cy="259045"/>
    <xdr:sp macro="" textlink="">
      <xdr:nvSpPr>
        <xdr:cNvPr id="142" name="テキスト ボックス 141">
          <a:extLst>
            <a:ext uri="{FF2B5EF4-FFF2-40B4-BE49-F238E27FC236}">
              <a16:creationId xmlns:a16="http://schemas.microsoft.com/office/drawing/2014/main" id="{F0E58440-0B67-4BF5-851C-D0B3B58C608E}"/>
            </a:ext>
          </a:extLst>
        </xdr:cNvPr>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FEB2DB4-91C0-48BC-93AB-35AF6E59EDF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915A4C7-7D20-426E-BF61-0A26BC1E76C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DBCC208-5BE1-4AF2-9DC1-0FF8D665550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D0616E4-46AA-47BE-B440-78911E93990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789407B-7EFB-4EF4-A4B8-DF0ECC9AE68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73279</xdr:rowOff>
    </xdr:from>
    <xdr:to>
      <xdr:col>23</xdr:col>
      <xdr:colOff>184150</xdr:colOff>
      <xdr:row>63</xdr:row>
      <xdr:rowOff>3429</xdr:rowOff>
    </xdr:to>
    <xdr:sp macro="" textlink="">
      <xdr:nvSpPr>
        <xdr:cNvPr id="148" name="楕円 147">
          <a:extLst>
            <a:ext uri="{FF2B5EF4-FFF2-40B4-BE49-F238E27FC236}">
              <a16:creationId xmlns:a16="http://schemas.microsoft.com/office/drawing/2014/main" id="{30EDA67E-6E3C-4CB6-901B-A5E36A07937D}"/>
            </a:ext>
          </a:extLst>
        </xdr:cNvPr>
        <xdr:cNvSpPr/>
      </xdr:nvSpPr>
      <xdr:spPr>
        <a:xfrm>
          <a:off x="49022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45356</xdr:rowOff>
    </xdr:from>
    <xdr:ext cx="762000" cy="259045"/>
    <xdr:sp macro="" textlink="">
      <xdr:nvSpPr>
        <xdr:cNvPr id="149" name="財政構造の弾力性該当値テキスト">
          <a:extLst>
            <a:ext uri="{FF2B5EF4-FFF2-40B4-BE49-F238E27FC236}">
              <a16:creationId xmlns:a16="http://schemas.microsoft.com/office/drawing/2014/main" id="{19F43742-3A89-40EC-A59B-F5C428934EDB}"/>
            </a:ext>
          </a:extLst>
        </xdr:cNvPr>
        <xdr:cNvSpPr txBox="1"/>
      </xdr:nvSpPr>
      <xdr:spPr>
        <a:xfrm>
          <a:off x="5041900" y="1067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0" name="楕円 149">
          <a:extLst>
            <a:ext uri="{FF2B5EF4-FFF2-40B4-BE49-F238E27FC236}">
              <a16:creationId xmlns:a16="http://schemas.microsoft.com/office/drawing/2014/main" id="{1F72DF5F-22F4-456E-8019-0E28D118117D}"/>
            </a:ext>
          </a:extLst>
        </xdr:cNvPr>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51071</xdr:rowOff>
    </xdr:from>
    <xdr:ext cx="736600" cy="259045"/>
    <xdr:sp macro="" textlink="">
      <xdr:nvSpPr>
        <xdr:cNvPr id="151" name="テキスト ボックス 150">
          <a:extLst>
            <a:ext uri="{FF2B5EF4-FFF2-40B4-BE49-F238E27FC236}">
              <a16:creationId xmlns:a16="http://schemas.microsoft.com/office/drawing/2014/main" id="{399B2BA2-FA36-4D71-92C4-1CE17F6033D7}"/>
            </a:ext>
          </a:extLst>
        </xdr:cNvPr>
        <xdr:cNvSpPr txBox="1"/>
      </xdr:nvSpPr>
      <xdr:spPr>
        <a:xfrm>
          <a:off x="3733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34671</xdr:rowOff>
    </xdr:from>
    <xdr:to>
      <xdr:col>15</xdr:col>
      <xdr:colOff>133350</xdr:colOff>
      <xdr:row>62</xdr:row>
      <xdr:rowOff>136271</xdr:rowOff>
    </xdr:to>
    <xdr:sp macro="" textlink="">
      <xdr:nvSpPr>
        <xdr:cNvPr id="152" name="楕円 151">
          <a:extLst>
            <a:ext uri="{FF2B5EF4-FFF2-40B4-BE49-F238E27FC236}">
              <a16:creationId xmlns:a16="http://schemas.microsoft.com/office/drawing/2014/main" id="{00328023-CF3B-43E3-8E0A-B006DE136668}"/>
            </a:ext>
          </a:extLst>
        </xdr:cNvPr>
        <xdr:cNvSpPr/>
      </xdr:nvSpPr>
      <xdr:spPr>
        <a:xfrm>
          <a:off x="3175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146448</xdr:rowOff>
    </xdr:from>
    <xdr:ext cx="762000" cy="259045"/>
    <xdr:sp macro="" textlink="">
      <xdr:nvSpPr>
        <xdr:cNvPr id="153" name="テキスト ボックス 152">
          <a:extLst>
            <a:ext uri="{FF2B5EF4-FFF2-40B4-BE49-F238E27FC236}">
              <a16:creationId xmlns:a16="http://schemas.microsoft.com/office/drawing/2014/main" id="{293B8259-F319-43BD-A439-A4378F02E013}"/>
            </a:ext>
          </a:extLst>
        </xdr:cNvPr>
        <xdr:cNvSpPr txBox="1"/>
      </xdr:nvSpPr>
      <xdr:spPr>
        <a:xfrm>
          <a:off x="2844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68453</xdr:rowOff>
    </xdr:from>
    <xdr:to>
      <xdr:col>11</xdr:col>
      <xdr:colOff>82550</xdr:colOff>
      <xdr:row>62</xdr:row>
      <xdr:rowOff>170053</xdr:rowOff>
    </xdr:to>
    <xdr:sp macro="" textlink="">
      <xdr:nvSpPr>
        <xdr:cNvPr id="154" name="楕円 153">
          <a:extLst>
            <a:ext uri="{FF2B5EF4-FFF2-40B4-BE49-F238E27FC236}">
              <a16:creationId xmlns:a16="http://schemas.microsoft.com/office/drawing/2014/main" id="{9CAFCBAA-7E74-4A97-93D0-69A331E623A7}"/>
            </a:ext>
          </a:extLst>
        </xdr:cNvPr>
        <xdr:cNvSpPr/>
      </xdr:nvSpPr>
      <xdr:spPr>
        <a:xfrm>
          <a:off x="2286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8780</xdr:rowOff>
    </xdr:from>
    <xdr:ext cx="762000" cy="259045"/>
    <xdr:sp macro="" textlink="">
      <xdr:nvSpPr>
        <xdr:cNvPr id="155" name="テキスト ボックス 154">
          <a:extLst>
            <a:ext uri="{FF2B5EF4-FFF2-40B4-BE49-F238E27FC236}">
              <a16:creationId xmlns:a16="http://schemas.microsoft.com/office/drawing/2014/main" id="{02205A6F-9CD6-4869-8725-62AD6999FC37}"/>
            </a:ext>
          </a:extLst>
        </xdr:cNvPr>
        <xdr:cNvSpPr txBox="1"/>
      </xdr:nvSpPr>
      <xdr:spPr>
        <a:xfrm>
          <a:off x="1955800" y="1046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20193</xdr:rowOff>
    </xdr:from>
    <xdr:to>
      <xdr:col>7</xdr:col>
      <xdr:colOff>31750</xdr:colOff>
      <xdr:row>62</xdr:row>
      <xdr:rowOff>121793</xdr:rowOff>
    </xdr:to>
    <xdr:sp macro="" textlink="">
      <xdr:nvSpPr>
        <xdr:cNvPr id="156" name="楕円 155">
          <a:extLst>
            <a:ext uri="{FF2B5EF4-FFF2-40B4-BE49-F238E27FC236}">
              <a16:creationId xmlns:a16="http://schemas.microsoft.com/office/drawing/2014/main" id="{0DEB7B6C-545C-4B64-99A5-EF64A4972311}"/>
            </a:ext>
          </a:extLst>
        </xdr:cNvPr>
        <xdr:cNvSpPr/>
      </xdr:nvSpPr>
      <xdr:spPr>
        <a:xfrm>
          <a:off x="1397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131970</xdr:rowOff>
    </xdr:from>
    <xdr:ext cx="762000" cy="259045"/>
    <xdr:sp macro="" textlink="">
      <xdr:nvSpPr>
        <xdr:cNvPr id="157" name="テキスト ボックス 156">
          <a:extLst>
            <a:ext uri="{FF2B5EF4-FFF2-40B4-BE49-F238E27FC236}">
              <a16:creationId xmlns:a16="http://schemas.microsoft.com/office/drawing/2014/main" id="{C54DAF84-4CB8-4651-A4F7-F60988D29491}"/>
            </a:ext>
          </a:extLst>
        </xdr:cNvPr>
        <xdr:cNvSpPr txBox="1"/>
      </xdr:nvSpPr>
      <xdr:spPr>
        <a:xfrm>
          <a:off x="1066800" y="104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C9CC8C31-B4C4-462C-BC22-E80250F62AE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6685C7A1-3F96-4A0F-9D93-7DFECD11908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8B22065F-F19F-4EA3-9155-7B3BB62AB5C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76538823-3687-4328-A9D4-EC57B4CB301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E37944B-D50A-4BEF-A38B-40E67C0AC4E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6731ECC6-AC9E-47B0-A5A0-CD5F933274A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6F5BE82-11D2-423D-9B64-26676697782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5809D459-81C3-4EF0-A9F9-D78CEB0369B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AE347154-EEFE-4FE8-9A28-D3C6965BC40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9C75BEAD-4195-43B8-A8D2-2AD5E458B8B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A3B70F78-B5BB-4DF0-B65C-D2A5A1B2127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EC4C6807-C875-41E5-AAF5-71EA97ADDD6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B5D34834-0B61-4ADC-A496-012BD3D7B65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コンビニ証明書交付事業や公共施設等整備検討事業に係る委託料などの物件費が増加したものの、</a:t>
          </a:r>
          <a:r>
            <a:rPr lang="ja-JP" altLang="ja-JP" sz="1100">
              <a:solidFill>
                <a:schemeClr val="dk1"/>
              </a:solidFill>
              <a:effectLst/>
              <a:latin typeface="+mn-lt"/>
              <a:ea typeface="+mn-ea"/>
              <a:cs typeface="+mn-cs"/>
            </a:rPr>
            <a:t>公立幼稚園・保育園の閉園に伴う職員数の減により人件費が減少したため</a:t>
          </a:r>
          <a:r>
            <a:rPr kumimoji="1" lang="ja-JP" altLang="ja-JP" sz="1100">
              <a:solidFill>
                <a:schemeClr val="dk1"/>
              </a:solidFill>
              <a:effectLst/>
              <a:latin typeface="+mn-lt"/>
              <a:ea typeface="+mn-ea"/>
              <a:cs typeface="+mn-cs"/>
            </a:rPr>
            <a:t>、人口１人当たりの人件費・物件費等は前年度に比べ</a:t>
          </a:r>
          <a:r>
            <a:rPr kumimoji="1" lang="en-US" altLang="ja-JP" sz="1100">
              <a:solidFill>
                <a:schemeClr val="dk1"/>
              </a:solidFill>
              <a:effectLst/>
              <a:latin typeface="+mn-lt"/>
              <a:ea typeface="+mn-ea"/>
              <a:cs typeface="+mn-cs"/>
            </a:rPr>
            <a:t>7,874</a:t>
          </a:r>
          <a:r>
            <a:rPr kumimoji="1" lang="ja-JP" altLang="ja-JP" sz="1100">
              <a:solidFill>
                <a:schemeClr val="dk1"/>
              </a:solidFill>
              <a:effectLst/>
              <a:latin typeface="+mn-lt"/>
              <a:ea typeface="+mn-ea"/>
              <a:cs typeface="+mn-cs"/>
            </a:rPr>
            <a:t>円の減となった。</a:t>
          </a:r>
          <a:endParaRPr lang="ja-JP" altLang="ja-JP" sz="1400">
            <a:effectLst/>
          </a:endParaRPr>
        </a:p>
        <a:p>
          <a:r>
            <a:rPr kumimoji="1" lang="ja-JP" altLang="ja-JP" sz="1100">
              <a:solidFill>
                <a:schemeClr val="dk1"/>
              </a:solidFill>
              <a:effectLst/>
              <a:latin typeface="+mn-lt"/>
              <a:ea typeface="+mn-ea"/>
              <a:cs typeface="+mn-cs"/>
            </a:rPr>
            <a:t>　今後も公共施設等の老朽化により維持費がかかり、さらには物価の上昇も続くと想定されることから、公共施設等総合管理計画のもと、除却等を含め適切に管理していく。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4D016DAA-0827-4354-8BA3-C2D40F82032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20253B0A-1852-4003-BA15-68E58189AC0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93A1FDAE-F535-4EA9-AD14-449966EED06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B71E514F-5983-4B42-98C5-C3701255B10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3660302D-63A5-413E-BF1D-6409E053AAD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D621D90D-7959-488F-A606-561E2785C26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3F963DFD-C385-4CE0-B39A-9B366793191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8C7196D4-BB0A-45E9-BB73-7E77A015E51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A9193DD3-6C6F-418E-8239-22ED1A982BC8}"/>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2975AE7B-5FA7-4895-84C6-EE1193978BA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B0A97196-DD0E-4656-92D0-E0F38EBDEE8C}"/>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76E8D4BB-B5E2-4148-AD11-66CFFD45273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83D4E8D6-D9D3-45D4-9B47-2C9F42A6731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A2FBFCF3-7C8F-4B7D-8CE9-6EDFCE96712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16B6DDD6-01AB-4549-A056-3C6111DE931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DBD45A5A-6282-46BA-AB66-D6E349DBB3C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BCF93B8-C851-43E4-9AD6-21627BFEEBD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42E5C135-382B-4682-93A7-78D483E8943D}"/>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D83A2B66-BB55-415D-840E-E726A47F5914}"/>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72B71E93-2CF8-4788-9C59-94B1C0ECB091}"/>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10AFACD7-A46A-4587-89DD-F88F0089C7FB}"/>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ACB6F5C5-5552-440C-A9B2-ECD844AEE7F4}"/>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88184</xdr:rowOff>
    </xdr:from>
    <xdr:to>
      <xdr:col>23</xdr:col>
      <xdr:colOff>133350</xdr:colOff>
      <xdr:row>81</xdr:row>
      <xdr:rowOff>97231</xdr:rowOff>
    </xdr:to>
    <xdr:cxnSp macro="">
      <xdr:nvCxnSpPr>
        <xdr:cNvPr id="193" name="直線コネクタ 192">
          <a:extLst>
            <a:ext uri="{FF2B5EF4-FFF2-40B4-BE49-F238E27FC236}">
              <a16:creationId xmlns:a16="http://schemas.microsoft.com/office/drawing/2014/main" id="{06C72912-8433-4AAE-BEA9-E213A561311D}"/>
            </a:ext>
          </a:extLst>
        </xdr:cNvPr>
        <xdr:cNvCxnSpPr/>
      </xdr:nvCxnSpPr>
      <xdr:spPr>
        <a:xfrm flipV="1">
          <a:off x="4114800" y="13975634"/>
          <a:ext cx="8382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4FA71133-3FBA-466D-81AB-0191D8BABEA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961A8BAC-148E-471B-8A47-88B51C8BFCE2}"/>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86606</xdr:rowOff>
    </xdr:from>
    <xdr:to>
      <xdr:col>19</xdr:col>
      <xdr:colOff>133350</xdr:colOff>
      <xdr:row>81</xdr:row>
      <xdr:rowOff>97231</xdr:rowOff>
    </xdr:to>
    <xdr:cxnSp macro="">
      <xdr:nvCxnSpPr>
        <xdr:cNvPr id="196" name="直線コネクタ 195">
          <a:extLst>
            <a:ext uri="{FF2B5EF4-FFF2-40B4-BE49-F238E27FC236}">
              <a16:creationId xmlns:a16="http://schemas.microsoft.com/office/drawing/2014/main" id="{ECBEBCDA-18C3-451E-9409-DB4B7EB64F15}"/>
            </a:ext>
          </a:extLst>
        </xdr:cNvPr>
        <xdr:cNvCxnSpPr/>
      </xdr:nvCxnSpPr>
      <xdr:spPr>
        <a:xfrm>
          <a:off x="3225800" y="13974056"/>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A598957A-9B84-4904-8F4C-4F4D690C4B21}"/>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7ABED78B-3218-4429-8B5C-D3848B1671B3}"/>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63235</xdr:rowOff>
    </xdr:from>
    <xdr:to>
      <xdr:col>15</xdr:col>
      <xdr:colOff>82550</xdr:colOff>
      <xdr:row>81</xdr:row>
      <xdr:rowOff>86606</xdr:rowOff>
    </xdr:to>
    <xdr:cxnSp macro="">
      <xdr:nvCxnSpPr>
        <xdr:cNvPr id="199" name="直線コネクタ 198">
          <a:extLst>
            <a:ext uri="{FF2B5EF4-FFF2-40B4-BE49-F238E27FC236}">
              <a16:creationId xmlns:a16="http://schemas.microsoft.com/office/drawing/2014/main" id="{DAAD4348-68DB-4D64-8BD3-8CF6F97E5AE8}"/>
            </a:ext>
          </a:extLst>
        </xdr:cNvPr>
        <xdr:cNvCxnSpPr/>
      </xdr:nvCxnSpPr>
      <xdr:spPr>
        <a:xfrm>
          <a:off x="2336800" y="13950685"/>
          <a:ext cx="889000" cy="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9DCF7A4C-E1A5-4FB7-A819-148B10EF2571}"/>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34614497-04FF-4E38-AE6C-B7295784F13D}"/>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55122</xdr:rowOff>
    </xdr:from>
    <xdr:to>
      <xdr:col>11</xdr:col>
      <xdr:colOff>31750</xdr:colOff>
      <xdr:row>81</xdr:row>
      <xdr:rowOff>63235</xdr:rowOff>
    </xdr:to>
    <xdr:cxnSp macro="">
      <xdr:nvCxnSpPr>
        <xdr:cNvPr id="202" name="直線コネクタ 201">
          <a:extLst>
            <a:ext uri="{FF2B5EF4-FFF2-40B4-BE49-F238E27FC236}">
              <a16:creationId xmlns:a16="http://schemas.microsoft.com/office/drawing/2014/main" id="{6D9D32D8-798D-46E3-8DBF-8F9F15A8004E}"/>
            </a:ext>
          </a:extLst>
        </xdr:cNvPr>
        <xdr:cNvCxnSpPr/>
      </xdr:nvCxnSpPr>
      <xdr:spPr>
        <a:xfrm>
          <a:off x="1447800" y="13942572"/>
          <a:ext cx="8890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20470</xdr:rowOff>
    </xdr:from>
    <xdr:to>
      <xdr:col>11</xdr:col>
      <xdr:colOff>82550</xdr:colOff>
      <xdr:row>81</xdr:row>
      <xdr:rowOff>122070</xdr:rowOff>
    </xdr:to>
    <xdr:sp macro="" textlink="">
      <xdr:nvSpPr>
        <xdr:cNvPr id="203" name="フローチャート: 判断 202">
          <a:extLst>
            <a:ext uri="{FF2B5EF4-FFF2-40B4-BE49-F238E27FC236}">
              <a16:creationId xmlns:a16="http://schemas.microsoft.com/office/drawing/2014/main" id="{D3C76555-A2CA-4491-A627-233F62A83DA9}"/>
            </a:ext>
          </a:extLst>
        </xdr:cNvPr>
        <xdr:cNvSpPr/>
      </xdr:nvSpPr>
      <xdr:spPr>
        <a:xfrm>
          <a:off x="2286000" y="139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106847</xdr:rowOff>
    </xdr:from>
    <xdr:ext cx="762000" cy="259045"/>
    <xdr:sp macro="" textlink="">
      <xdr:nvSpPr>
        <xdr:cNvPr id="204" name="テキスト ボックス 203">
          <a:extLst>
            <a:ext uri="{FF2B5EF4-FFF2-40B4-BE49-F238E27FC236}">
              <a16:creationId xmlns:a16="http://schemas.microsoft.com/office/drawing/2014/main" id="{2EE45C00-DF59-4094-80A2-2FD64444A9F6}"/>
            </a:ext>
          </a:extLst>
        </xdr:cNvPr>
        <xdr:cNvSpPr txBox="1"/>
      </xdr:nvSpPr>
      <xdr:spPr>
        <a:xfrm>
          <a:off x="1955800" y="139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5071</xdr:rowOff>
    </xdr:from>
    <xdr:to>
      <xdr:col>7</xdr:col>
      <xdr:colOff>31750</xdr:colOff>
      <xdr:row>81</xdr:row>
      <xdr:rowOff>106671</xdr:rowOff>
    </xdr:to>
    <xdr:sp macro="" textlink="">
      <xdr:nvSpPr>
        <xdr:cNvPr id="205" name="フローチャート: 判断 204">
          <a:extLst>
            <a:ext uri="{FF2B5EF4-FFF2-40B4-BE49-F238E27FC236}">
              <a16:creationId xmlns:a16="http://schemas.microsoft.com/office/drawing/2014/main" id="{2B3377B7-C859-4AAA-9A18-B089C1D35AC7}"/>
            </a:ext>
          </a:extLst>
        </xdr:cNvPr>
        <xdr:cNvSpPr/>
      </xdr:nvSpPr>
      <xdr:spPr>
        <a:xfrm>
          <a:off x="1397000" y="1389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91448</xdr:rowOff>
    </xdr:from>
    <xdr:ext cx="762000" cy="259045"/>
    <xdr:sp macro="" textlink="">
      <xdr:nvSpPr>
        <xdr:cNvPr id="206" name="テキスト ボックス 205">
          <a:extLst>
            <a:ext uri="{FF2B5EF4-FFF2-40B4-BE49-F238E27FC236}">
              <a16:creationId xmlns:a16="http://schemas.microsoft.com/office/drawing/2014/main" id="{295C0FA9-F554-4DF4-90E6-02E68185C42F}"/>
            </a:ext>
          </a:extLst>
        </xdr:cNvPr>
        <xdr:cNvSpPr txBox="1"/>
      </xdr:nvSpPr>
      <xdr:spPr>
        <a:xfrm>
          <a:off x="1066800" y="1397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78B9BC3-4AE7-46EC-BD9E-6C717D22681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64FDF25-7509-4D76-B8A7-9D3AE81C075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E6E749D-C728-4F47-A996-53FD7271B8E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D54A079-9642-4DEC-BB5C-08010AC0920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21D6219-4E2D-45EA-997D-9DFD5635341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37384</xdr:rowOff>
    </xdr:from>
    <xdr:to>
      <xdr:col>23</xdr:col>
      <xdr:colOff>184150</xdr:colOff>
      <xdr:row>81</xdr:row>
      <xdr:rowOff>138984</xdr:rowOff>
    </xdr:to>
    <xdr:sp macro="" textlink="">
      <xdr:nvSpPr>
        <xdr:cNvPr id="212" name="楕円 211">
          <a:extLst>
            <a:ext uri="{FF2B5EF4-FFF2-40B4-BE49-F238E27FC236}">
              <a16:creationId xmlns:a16="http://schemas.microsoft.com/office/drawing/2014/main" id="{F281FCED-CC9A-464D-9C51-49C94EB04EC5}"/>
            </a:ext>
          </a:extLst>
        </xdr:cNvPr>
        <xdr:cNvSpPr/>
      </xdr:nvSpPr>
      <xdr:spPr>
        <a:xfrm>
          <a:off x="4902200" y="139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130111</xdr:rowOff>
    </xdr:from>
    <xdr:ext cx="762000" cy="259045"/>
    <xdr:sp macro="" textlink="">
      <xdr:nvSpPr>
        <xdr:cNvPr id="213" name="人件費・物件費等の状況該当値テキスト">
          <a:extLst>
            <a:ext uri="{FF2B5EF4-FFF2-40B4-BE49-F238E27FC236}">
              <a16:creationId xmlns:a16="http://schemas.microsoft.com/office/drawing/2014/main" id="{78FFC1DF-EF86-4903-B5ED-1E0DAA24E906}"/>
            </a:ext>
          </a:extLst>
        </xdr:cNvPr>
        <xdr:cNvSpPr txBox="1"/>
      </xdr:nvSpPr>
      <xdr:spPr>
        <a:xfrm>
          <a:off x="5041900" y="1384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46431</xdr:rowOff>
    </xdr:from>
    <xdr:to>
      <xdr:col>19</xdr:col>
      <xdr:colOff>184150</xdr:colOff>
      <xdr:row>81</xdr:row>
      <xdr:rowOff>148031</xdr:rowOff>
    </xdr:to>
    <xdr:sp macro="" textlink="">
      <xdr:nvSpPr>
        <xdr:cNvPr id="214" name="楕円 213">
          <a:extLst>
            <a:ext uri="{FF2B5EF4-FFF2-40B4-BE49-F238E27FC236}">
              <a16:creationId xmlns:a16="http://schemas.microsoft.com/office/drawing/2014/main" id="{569D2EC6-56FA-486C-B533-F3C19D5BF5BF}"/>
            </a:ext>
          </a:extLst>
        </xdr:cNvPr>
        <xdr:cNvSpPr/>
      </xdr:nvSpPr>
      <xdr:spPr>
        <a:xfrm>
          <a:off x="4064000" y="13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158208</xdr:rowOff>
    </xdr:from>
    <xdr:ext cx="736600" cy="259045"/>
    <xdr:sp macro="" textlink="">
      <xdr:nvSpPr>
        <xdr:cNvPr id="215" name="テキスト ボックス 214">
          <a:extLst>
            <a:ext uri="{FF2B5EF4-FFF2-40B4-BE49-F238E27FC236}">
              <a16:creationId xmlns:a16="http://schemas.microsoft.com/office/drawing/2014/main" id="{57DD69FA-788B-4B2F-A354-4B7007D73C20}"/>
            </a:ext>
          </a:extLst>
        </xdr:cNvPr>
        <xdr:cNvSpPr txBox="1"/>
      </xdr:nvSpPr>
      <xdr:spPr>
        <a:xfrm>
          <a:off x="3733800" y="1370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35806</xdr:rowOff>
    </xdr:from>
    <xdr:to>
      <xdr:col>15</xdr:col>
      <xdr:colOff>133350</xdr:colOff>
      <xdr:row>81</xdr:row>
      <xdr:rowOff>137406</xdr:rowOff>
    </xdr:to>
    <xdr:sp macro="" textlink="">
      <xdr:nvSpPr>
        <xdr:cNvPr id="216" name="楕円 215">
          <a:extLst>
            <a:ext uri="{FF2B5EF4-FFF2-40B4-BE49-F238E27FC236}">
              <a16:creationId xmlns:a16="http://schemas.microsoft.com/office/drawing/2014/main" id="{E56BEFD0-C986-4C95-B5FD-9F2E0AB40D6A}"/>
            </a:ext>
          </a:extLst>
        </xdr:cNvPr>
        <xdr:cNvSpPr/>
      </xdr:nvSpPr>
      <xdr:spPr>
        <a:xfrm>
          <a:off x="3175000" y="139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147583</xdr:rowOff>
    </xdr:from>
    <xdr:ext cx="762000" cy="259045"/>
    <xdr:sp macro="" textlink="">
      <xdr:nvSpPr>
        <xdr:cNvPr id="217" name="テキスト ボックス 216">
          <a:extLst>
            <a:ext uri="{FF2B5EF4-FFF2-40B4-BE49-F238E27FC236}">
              <a16:creationId xmlns:a16="http://schemas.microsoft.com/office/drawing/2014/main" id="{E80776AB-48BF-4DD4-9FD7-6F33F3DB8D6B}"/>
            </a:ext>
          </a:extLst>
        </xdr:cNvPr>
        <xdr:cNvSpPr txBox="1"/>
      </xdr:nvSpPr>
      <xdr:spPr>
        <a:xfrm>
          <a:off x="2844800" y="1369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12435</xdr:rowOff>
    </xdr:from>
    <xdr:to>
      <xdr:col>11</xdr:col>
      <xdr:colOff>82550</xdr:colOff>
      <xdr:row>81</xdr:row>
      <xdr:rowOff>114035</xdr:rowOff>
    </xdr:to>
    <xdr:sp macro="" textlink="">
      <xdr:nvSpPr>
        <xdr:cNvPr id="218" name="楕円 217">
          <a:extLst>
            <a:ext uri="{FF2B5EF4-FFF2-40B4-BE49-F238E27FC236}">
              <a16:creationId xmlns:a16="http://schemas.microsoft.com/office/drawing/2014/main" id="{8D7045CA-B683-4129-872A-8A12656F7168}"/>
            </a:ext>
          </a:extLst>
        </xdr:cNvPr>
        <xdr:cNvSpPr/>
      </xdr:nvSpPr>
      <xdr:spPr>
        <a:xfrm>
          <a:off x="2286000" y="138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124212</xdr:rowOff>
    </xdr:from>
    <xdr:ext cx="762000" cy="259045"/>
    <xdr:sp macro="" textlink="">
      <xdr:nvSpPr>
        <xdr:cNvPr id="219" name="テキスト ボックス 218">
          <a:extLst>
            <a:ext uri="{FF2B5EF4-FFF2-40B4-BE49-F238E27FC236}">
              <a16:creationId xmlns:a16="http://schemas.microsoft.com/office/drawing/2014/main" id="{1E72B5BD-E9FC-46C2-8001-3EE5D0187D8D}"/>
            </a:ext>
          </a:extLst>
        </xdr:cNvPr>
        <xdr:cNvSpPr txBox="1"/>
      </xdr:nvSpPr>
      <xdr:spPr>
        <a:xfrm>
          <a:off x="1955800" y="1366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4322</xdr:rowOff>
    </xdr:from>
    <xdr:to>
      <xdr:col>7</xdr:col>
      <xdr:colOff>31750</xdr:colOff>
      <xdr:row>81</xdr:row>
      <xdr:rowOff>105922</xdr:rowOff>
    </xdr:to>
    <xdr:sp macro="" textlink="">
      <xdr:nvSpPr>
        <xdr:cNvPr id="220" name="楕円 219">
          <a:extLst>
            <a:ext uri="{FF2B5EF4-FFF2-40B4-BE49-F238E27FC236}">
              <a16:creationId xmlns:a16="http://schemas.microsoft.com/office/drawing/2014/main" id="{F1B076C9-8282-43BF-84BB-46644E65E557}"/>
            </a:ext>
          </a:extLst>
        </xdr:cNvPr>
        <xdr:cNvSpPr/>
      </xdr:nvSpPr>
      <xdr:spPr>
        <a:xfrm>
          <a:off x="1397000" y="138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116099</xdr:rowOff>
    </xdr:from>
    <xdr:ext cx="762000" cy="259045"/>
    <xdr:sp macro="" textlink="">
      <xdr:nvSpPr>
        <xdr:cNvPr id="221" name="テキスト ボックス 220">
          <a:extLst>
            <a:ext uri="{FF2B5EF4-FFF2-40B4-BE49-F238E27FC236}">
              <a16:creationId xmlns:a16="http://schemas.microsoft.com/office/drawing/2014/main" id="{D213CF84-9A0A-4B19-B64D-DCC503CF0BA8}"/>
            </a:ext>
          </a:extLst>
        </xdr:cNvPr>
        <xdr:cNvSpPr txBox="1"/>
      </xdr:nvSpPr>
      <xdr:spPr>
        <a:xfrm>
          <a:off x="1066800" y="13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C825B4-9B69-43FA-A034-A6779E65A56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1D12CC8-D257-42F7-B409-E18BE88BAF3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9DF5F9FC-31B4-46A9-AE93-D6083C87123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B2E03E0-33C8-4D49-9D52-FD61FA438C4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4EDD4B02-F158-4CBE-BAC1-6ECB28A80C7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A775D3F-C395-475A-8255-4F169762B83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63981964-EE93-4357-88BD-ED7ABB8F3D7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67E0085-078C-439C-B3BE-2E8E25BF3C1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36EB8EF8-2425-4268-91D4-7874535CF28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3E83327-7F79-4C11-B8AF-303C74CCFEF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DDE4944D-175F-494D-9B42-5AD6E04AEDF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CEFEC7E-0E7A-4B39-98DD-A658566DD4F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EA20953-4F5B-4B63-AC71-B3501AB4C65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類似団体平均、全国町村平均より上回っているが、給与改定については県人事勧告に準じて行っており、年度間の変動は退職・新規採用等の職員構成によるものである。</a:t>
          </a:r>
          <a:endParaRPr lang="ja-JP" altLang="ja-JP" sz="1400">
            <a:effectLst/>
          </a:endParaRPr>
        </a:p>
        <a:p>
          <a:r>
            <a:rPr kumimoji="1" lang="ja-JP" altLang="ja-JP" sz="1100">
              <a:solidFill>
                <a:schemeClr val="dk1"/>
              </a:solidFill>
              <a:effectLst/>
              <a:latin typeface="+mn-lt"/>
              <a:ea typeface="+mn-ea"/>
              <a:cs typeface="+mn-cs"/>
            </a:rPr>
            <a:t>　今後、職員の定員管理と併せて職務・職責に応じた構造への転換を検討していく必要がある。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41419E8-FFB8-4A40-B42E-E28A8E3DC9E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2BB4B481-072A-4811-95FC-2FF5E2C8423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58DE121-DEA9-426F-AB0D-75869E2B74BF}"/>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E2638D7-6D62-4EDC-A0C1-0683397064A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341363AA-2B66-496D-8046-DC682CE8A6F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CB08F2F-DD71-4AE8-950B-0463CEF196A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1967BEF5-483C-4B21-A9EE-D5AD0E08FF3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9B45A36-FBE3-493B-990A-B97526B85AD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526BB169-C418-4C85-B820-4CED1EA52464}"/>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58EB2133-41C1-4F27-BC76-1A955BE15A8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80B6039-F416-4B9D-9FC1-069CB0F8C4E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58D5C0C6-463D-4B73-A384-0F09870FA51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B08EC1C-C196-4FAC-9200-079DFCF333F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8795547-459A-4CA4-AF74-EFBE889690A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AA15280-8346-416B-B8B9-13B6D6EEAE8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8342E24E-B020-4E63-A325-1D8BC38BD4DD}"/>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28E17DB-D7F0-4E30-BD99-3EA292193EB7}"/>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749639D6-2D62-4C1F-8C6C-C4D552E94018}"/>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71A7A0FD-D7ED-4BD4-8143-AFBE707AE618}"/>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1DFFBECF-ED78-4F19-97DF-566C15F7C677}"/>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F98E2ABF-0F04-4F92-B4E8-BEC74DCBD808}"/>
            </a:ext>
          </a:extLst>
        </xdr:cNvPr>
        <xdr:cNvCxnSpPr/>
      </xdr:nvCxnSpPr>
      <xdr:spPr>
        <a:xfrm flipV="1">
          <a:off x="16179800" y="147122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BEAB88B1-C70C-422D-8424-E78BECD4E80E}"/>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27E26A04-C34A-4E9A-B8AF-42486992CE4D}"/>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58" name="直線コネクタ 257">
          <a:extLst>
            <a:ext uri="{FF2B5EF4-FFF2-40B4-BE49-F238E27FC236}">
              <a16:creationId xmlns:a16="http://schemas.microsoft.com/office/drawing/2014/main" id="{C4D187B0-B649-405F-8855-E478D3667900}"/>
            </a:ext>
          </a:extLst>
        </xdr:cNvPr>
        <xdr:cNvCxnSpPr/>
      </xdr:nvCxnSpPr>
      <xdr:spPr>
        <a:xfrm flipV="1">
          <a:off x="15290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FD3B4FCD-3BFE-48C5-99BC-7EE908660671}"/>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331957B1-1552-4A11-B24E-0F921BCA0966}"/>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47978</xdr:rowOff>
    </xdr:to>
    <xdr:cxnSp macro="">
      <xdr:nvCxnSpPr>
        <xdr:cNvPr id="261" name="直線コネクタ 260">
          <a:extLst>
            <a:ext uri="{FF2B5EF4-FFF2-40B4-BE49-F238E27FC236}">
              <a16:creationId xmlns:a16="http://schemas.microsoft.com/office/drawing/2014/main" id="{F1BC451D-9279-42DF-A2B9-1DC0069189C4}"/>
            </a:ext>
          </a:extLst>
        </xdr:cNvPr>
        <xdr:cNvCxnSpPr/>
      </xdr:nvCxnSpPr>
      <xdr:spPr>
        <a:xfrm>
          <a:off x="14401800" y="146720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2" name="フローチャート: 判断 261">
          <a:extLst>
            <a:ext uri="{FF2B5EF4-FFF2-40B4-BE49-F238E27FC236}">
              <a16:creationId xmlns:a16="http://schemas.microsoft.com/office/drawing/2014/main" id="{6C4E6C6C-0C34-4988-8F61-57FCD57FE50B}"/>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3" name="テキスト ボックス 262">
          <a:extLst>
            <a:ext uri="{FF2B5EF4-FFF2-40B4-BE49-F238E27FC236}">
              <a16:creationId xmlns:a16="http://schemas.microsoft.com/office/drawing/2014/main" id="{A6301ACC-F99D-4961-BFAC-B312E3C588F3}"/>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87</xdr:row>
      <xdr:rowOff>23989</xdr:rowOff>
    </xdr:to>
    <xdr:cxnSp macro="">
      <xdr:nvCxnSpPr>
        <xdr:cNvPr id="264" name="直線コネクタ 263">
          <a:extLst>
            <a:ext uri="{FF2B5EF4-FFF2-40B4-BE49-F238E27FC236}">
              <a16:creationId xmlns:a16="http://schemas.microsoft.com/office/drawing/2014/main" id="{33577986-66C4-4B59-A284-F4C48BF7AA36}"/>
            </a:ext>
          </a:extLst>
        </xdr:cNvPr>
        <xdr:cNvCxnSpPr/>
      </xdr:nvCxnSpPr>
      <xdr:spPr>
        <a:xfrm flipV="1">
          <a:off x="13512800" y="1467202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5" name="フローチャート: 判断 264">
          <a:extLst>
            <a:ext uri="{FF2B5EF4-FFF2-40B4-BE49-F238E27FC236}">
              <a16:creationId xmlns:a16="http://schemas.microsoft.com/office/drawing/2014/main" id="{2E038DC9-8D95-48BA-8D94-196115A91CC7}"/>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6871386F-2EC1-46B8-83E0-4C128EE0B5C2}"/>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7" name="フローチャート: 判断 266">
          <a:extLst>
            <a:ext uri="{FF2B5EF4-FFF2-40B4-BE49-F238E27FC236}">
              <a16:creationId xmlns:a16="http://schemas.microsoft.com/office/drawing/2014/main" id="{69A4E8F4-1E70-4330-8F70-4B22E2766EFC}"/>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C946702A-2A1E-4BCC-9533-4A133BE01D47}"/>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56E3243-EA03-4F62-A853-8FE7F10DD9C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D00D9D7-BEF4-4213-8EA0-5A93349BFEE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CDBCF6B-62B2-45A4-8784-6A5B20308CD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974EEA5-C259-4A55-B3BE-761B7CCEEE2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986834F-A395-43B8-A81F-9C3347DBE13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a:extLst>
            <a:ext uri="{FF2B5EF4-FFF2-40B4-BE49-F238E27FC236}">
              <a16:creationId xmlns:a16="http://schemas.microsoft.com/office/drawing/2014/main" id="{7DA84807-7472-429F-BBDD-D20258118C59}"/>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75" name="給与水準   （国との比較）該当値テキスト">
          <a:extLst>
            <a:ext uri="{FF2B5EF4-FFF2-40B4-BE49-F238E27FC236}">
              <a16:creationId xmlns:a16="http://schemas.microsoft.com/office/drawing/2014/main" id="{4CC62EFF-3FE2-4627-A365-9393B06BB811}"/>
            </a:ext>
          </a:extLst>
        </xdr:cNvPr>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a:extLst>
            <a:ext uri="{FF2B5EF4-FFF2-40B4-BE49-F238E27FC236}">
              <a16:creationId xmlns:a16="http://schemas.microsoft.com/office/drawing/2014/main" id="{BC6EA448-6DF3-4157-8D94-87CABD7DF5E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7" name="テキスト ボックス 276">
          <a:extLst>
            <a:ext uri="{FF2B5EF4-FFF2-40B4-BE49-F238E27FC236}">
              <a16:creationId xmlns:a16="http://schemas.microsoft.com/office/drawing/2014/main" id="{99306BBF-2893-48A4-98EA-1EA2234AA18B}"/>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8" name="楕円 277">
          <a:extLst>
            <a:ext uri="{FF2B5EF4-FFF2-40B4-BE49-F238E27FC236}">
              <a16:creationId xmlns:a16="http://schemas.microsoft.com/office/drawing/2014/main" id="{C25CBE95-80C6-47D4-AF29-761107BE2AFD}"/>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79" name="テキスト ボックス 278">
          <a:extLst>
            <a:ext uri="{FF2B5EF4-FFF2-40B4-BE49-F238E27FC236}">
              <a16:creationId xmlns:a16="http://schemas.microsoft.com/office/drawing/2014/main" id="{E2E58447-BB10-47D3-A745-4D71ABEAFC3F}"/>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a:extLst>
            <a:ext uri="{FF2B5EF4-FFF2-40B4-BE49-F238E27FC236}">
              <a16:creationId xmlns:a16="http://schemas.microsoft.com/office/drawing/2014/main" id="{47F8D90F-7788-40BA-8E81-42ADD8135E39}"/>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1" name="テキスト ボックス 280">
          <a:extLst>
            <a:ext uri="{FF2B5EF4-FFF2-40B4-BE49-F238E27FC236}">
              <a16:creationId xmlns:a16="http://schemas.microsoft.com/office/drawing/2014/main" id="{BF4DAF9F-91A8-4F5C-BFE6-CC7E5E583D4E}"/>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2" name="楕円 281">
          <a:extLst>
            <a:ext uri="{FF2B5EF4-FFF2-40B4-BE49-F238E27FC236}">
              <a16:creationId xmlns:a16="http://schemas.microsoft.com/office/drawing/2014/main" id="{64DABF72-4A49-4C00-B281-31673F59D385}"/>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3" name="テキスト ボックス 282">
          <a:extLst>
            <a:ext uri="{FF2B5EF4-FFF2-40B4-BE49-F238E27FC236}">
              <a16:creationId xmlns:a16="http://schemas.microsoft.com/office/drawing/2014/main" id="{F95D2A44-4705-4725-905C-3E26A649E8A5}"/>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6B9638E-F1D7-4400-8323-AA8E31010B5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A6332DE-2E3D-4AB2-A1BC-63DB4B1B968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376E7F08-6CC1-4813-816D-552321A0C07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30D9E6-B598-4021-877A-79F8001D672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28043BB-0232-43EA-BA75-CF97E22C388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4E9B6560-17AB-4307-97BF-F7F28BE1C36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86434A-FC4B-4B01-815E-E6E48026994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D5E0176B-C744-43C1-8C52-F56557155A2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D2A2AAFC-8453-4E29-9A3F-0AB31D41363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92DBDF09-8D19-4063-B905-47313D0D19C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AAB3E300-D9B0-4571-9C44-AE00240A6BA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F14F912D-D5FB-4986-9724-64538DBD204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1267D11F-B2E7-4B3C-808D-1B8FF7F660A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類似団体平均を継続して下回っている。</a:t>
          </a:r>
          <a:endParaRPr lang="ja-JP" altLang="ja-JP" sz="1400">
            <a:effectLst/>
          </a:endParaRPr>
        </a:p>
        <a:p>
          <a:r>
            <a:rPr kumimoji="1" lang="ja-JP" altLang="ja-JP" sz="1100">
              <a:solidFill>
                <a:schemeClr val="dk1"/>
              </a:solidFill>
              <a:effectLst/>
              <a:latin typeface="+mn-lt"/>
              <a:ea typeface="+mn-ea"/>
              <a:cs typeface="+mn-cs"/>
            </a:rPr>
            <a:t>　今後も、第５次小野町定員適正化計画（令和９年度までに９人削減）に基づき、人口減少等を踏まえ適切な定員管理に努める。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9A010E8B-9D85-4F6D-A512-B06EBEB26E8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8258CA3-2598-418E-8A97-D07A808A37F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716C6281-7141-4524-B7B3-23830904A75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62587BFC-B3CE-48EC-BE7B-D6F67E5BC52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3E4A8E7-0663-4F5E-9FB9-B6D13489791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E7ECACE4-6D64-41D1-95DD-090CB92685B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C1F8F44-4880-4E9C-B0BF-7C3052218D6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E83B3AAF-DBE8-4E86-BE7A-385175D3271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19923C8B-EB6F-4964-9170-BC1B0DF66CE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89848E1B-E932-424D-9309-D69A6B2A0CC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71A73A66-9654-411C-AEA7-80D1839ECD4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5E585DE5-CE0E-4148-918C-F2FFAF601232}"/>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A8D406C7-EE2B-4C42-A81E-999371F0A08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1A7E9716-74BC-437B-B9B5-02A9262923F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37C59F03-3D46-460A-9FCA-B0E437779B3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D2EE79BB-D0B3-46FA-8A25-32187A3F0C4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25CBCF38-C5BE-4927-B283-A617297ADF9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873A3DA-990A-4AC1-9B61-3E3929AAF10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484E9630-B79E-4867-BC4B-E77652F3214B}"/>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C0CD7E6F-31B7-49CA-840E-14023B7D5031}"/>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57EB75EB-2142-467E-88AC-1756216BE57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B666036D-8164-428F-BE60-D19798F19BBA}"/>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AE2C48F4-36FE-445F-AAF6-E84D48A13945}"/>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116877</xdr:rowOff>
    </xdr:from>
    <xdr:to>
      <xdr:col>81</xdr:col>
      <xdr:colOff>44450</xdr:colOff>
      <xdr:row>59</xdr:row>
      <xdr:rowOff>166515</xdr:rowOff>
    </xdr:to>
    <xdr:cxnSp macro="">
      <xdr:nvCxnSpPr>
        <xdr:cNvPr id="320" name="直線コネクタ 319">
          <a:extLst>
            <a:ext uri="{FF2B5EF4-FFF2-40B4-BE49-F238E27FC236}">
              <a16:creationId xmlns:a16="http://schemas.microsoft.com/office/drawing/2014/main" id="{750E08E9-5F4D-4018-8C53-00B327D8F438}"/>
            </a:ext>
          </a:extLst>
        </xdr:cNvPr>
        <xdr:cNvCxnSpPr/>
      </xdr:nvCxnSpPr>
      <xdr:spPr>
        <a:xfrm flipV="1">
          <a:off x="16179800" y="10232427"/>
          <a:ext cx="8382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5B65D6E2-062A-477A-8049-67258001D613}"/>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D79362DF-A4DF-46A6-8096-DBE6AEAEBF9D}"/>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147211</xdr:rowOff>
    </xdr:from>
    <xdr:to>
      <xdr:col>77</xdr:col>
      <xdr:colOff>44450</xdr:colOff>
      <xdr:row>59</xdr:row>
      <xdr:rowOff>166515</xdr:rowOff>
    </xdr:to>
    <xdr:cxnSp macro="">
      <xdr:nvCxnSpPr>
        <xdr:cNvPr id="323" name="直線コネクタ 322">
          <a:extLst>
            <a:ext uri="{FF2B5EF4-FFF2-40B4-BE49-F238E27FC236}">
              <a16:creationId xmlns:a16="http://schemas.microsoft.com/office/drawing/2014/main" id="{E1353C1F-275B-48D6-AE58-0CD843519324}"/>
            </a:ext>
          </a:extLst>
        </xdr:cNvPr>
        <xdr:cNvCxnSpPr/>
      </xdr:nvCxnSpPr>
      <xdr:spPr>
        <a:xfrm>
          <a:off x="15290800" y="1026276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E9902A1B-7C23-48A6-9559-19A42CB71CDD}"/>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9067E58F-6F28-4E71-950A-EF098C27C00C}"/>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147211</xdr:rowOff>
    </xdr:from>
    <xdr:to>
      <xdr:col>72</xdr:col>
      <xdr:colOff>203200</xdr:colOff>
      <xdr:row>59</xdr:row>
      <xdr:rowOff>148590</xdr:rowOff>
    </xdr:to>
    <xdr:cxnSp macro="">
      <xdr:nvCxnSpPr>
        <xdr:cNvPr id="326" name="直線コネクタ 325">
          <a:extLst>
            <a:ext uri="{FF2B5EF4-FFF2-40B4-BE49-F238E27FC236}">
              <a16:creationId xmlns:a16="http://schemas.microsoft.com/office/drawing/2014/main" id="{6A5C8AE9-759E-4C2A-BB6D-198A24F27138}"/>
            </a:ext>
          </a:extLst>
        </xdr:cNvPr>
        <xdr:cNvCxnSpPr/>
      </xdr:nvCxnSpPr>
      <xdr:spPr>
        <a:xfrm flipV="1">
          <a:off x="14401800" y="1026276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974D5803-498F-431F-AB04-981E381B3C62}"/>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174C54AC-8AC5-4F1F-8F56-3EE691ABE562}"/>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154795</xdr:rowOff>
    </xdr:to>
    <xdr:cxnSp macro="">
      <xdr:nvCxnSpPr>
        <xdr:cNvPr id="329" name="直線コネクタ 328">
          <a:extLst>
            <a:ext uri="{FF2B5EF4-FFF2-40B4-BE49-F238E27FC236}">
              <a16:creationId xmlns:a16="http://schemas.microsoft.com/office/drawing/2014/main" id="{501F8518-8727-4551-AA12-CAC445BBA849}"/>
            </a:ext>
          </a:extLst>
        </xdr:cNvPr>
        <xdr:cNvCxnSpPr/>
      </xdr:nvCxnSpPr>
      <xdr:spPr>
        <a:xfrm flipV="1">
          <a:off x="13512800" y="1026414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152255</xdr:rowOff>
    </xdr:from>
    <xdr:to>
      <xdr:col>68</xdr:col>
      <xdr:colOff>203200</xdr:colOff>
      <xdr:row>60</xdr:row>
      <xdr:rowOff>82405</xdr:rowOff>
    </xdr:to>
    <xdr:sp macro="" textlink="">
      <xdr:nvSpPr>
        <xdr:cNvPr id="330" name="フローチャート: 判断 329">
          <a:extLst>
            <a:ext uri="{FF2B5EF4-FFF2-40B4-BE49-F238E27FC236}">
              <a16:creationId xmlns:a16="http://schemas.microsoft.com/office/drawing/2014/main" id="{AF3B79C5-7E94-47CA-A591-CBD2C378E338}"/>
            </a:ext>
          </a:extLst>
        </xdr:cNvPr>
        <xdr:cNvSpPr/>
      </xdr:nvSpPr>
      <xdr:spPr>
        <a:xfrm>
          <a:off x="14351000" y="102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67182</xdr:rowOff>
    </xdr:from>
    <xdr:ext cx="762000" cy="259045"/>
    <xdr:sp macro="" textlink="">
      <xdr:nvSpPr>
        <xdr:cNvPr id="331" name="テキスト ボックス 330">
          <a:extLst>
            <a:ext uri="{FF2B5EF4-FFF2-40B4-BE49-F238E27FC236}">
              <a16:creationId xmlns:a16="http://schemas.microsoft.com/office/drawing/2014/main" id="{64202B88-D57B-4095-AC68-3A8CD6606A73}"/>
            </a:ext>
          </a:extLst>
        </xdr:cNvPr>
        <xdr:cNvSpPr txBox="1"/>
      </xdr:nvSpPr>
      <xdr:spPr>
        <a:xfrm>
          <a:off x="14020800" y="1035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137777</xdr:rowOff>
    </xdr:from>
    <xdr:to>
      <xdr:col>64</xdr:col>
      <xdr:colOff>152400</xdr:colOff>
      <xdr:row>60</xdr:row>
      <xdr:rowOff>67927</xdr:rowOff>
    </xdr:to>
    <xdr:sp macro="" textlink="">
      <xdr:nvSpPr>
        <xdr:cNvPr id="332" name="フローチャート: 判断 331">
          <a:extLst>
            <a:ext uri="{FF2B5EF4-FFF2-40B4-BE49-F238E27FC236}">
              <a16:creationId xmlns:a16="http://schemas.microsoft.com/office/drawing/2014/main" id="{3F9E1022-1D55-41C7-B867-C51202FFDE92}"/>
            </a:ext>
          </a:extLst>
        </xdr:cNvPr>
        <xdr:cNvSpPr/>
      </xdr:nvSpPr>
      <xdr:spPr>
        <a:xfrm>
          <a:off x="13462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52704</xdr:rowOff>
    </xdr:from>
    <xdr:ext cx="762000" cy="259045"/>
    <xdr:sp macro="" textlink="">
      <xdr:nvSpPr>
        <xdr:cNvPr id="333" name="テキスト ボックス 332">
          <a:extLst>
            <a:ext uri="{FF2B5EF4-FFF2-40B4-BE49-F238E27FC236}">
              <a16:creationId xmlns:a16="http://schemas.microsoft.com/office/drawing/2014/main" id="{7F7561DD-D93C-44B8-914D-8F292F130F63}"/>
            </a:ext>
          </a:extLst>
        </xdr:cNvPr>
        <xdr:cNvSpPr txBox="1"/>
      </xdr:nvSpPr>
      <xdr:spPr>
        <a:xfrm>
          <a:off x="1313180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A303AE8-BB7C-4203-BF19-B199709D5BB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B50C4C1-1F54-46C5-8C4A-6994E29DE7C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48E5BFF-6CB6-47FD-8A76-19D5651529F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8D95FEB-136E-4A24-B93C-A7B962E6ACF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7BC0FD6-4621-4973-B0C3-78697975394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66077</xdr:rowOff>
    </xdr:from>
    <xdr:to>
      <xdr:col>81</xdr:col>
      <xdr:colOff>95250</xdr:colOff>
      <xdr:row>59</xdr:row>
      <xdr:rowOff>167677</xdr:rowOff>
    </xdr:to>
    <xdr:sp macro="" textlink="">
      <xdr:nvSpPr>
        <xdr:cNvPr id="339" name="楕円 338">
          <a:extLst>
            <a:ext uri="{FF2B5EF4-FFF2-40B4-BE49-F238E27FC236}">
              <a16:creationId xmlns:a16="http://schemas.microsoft.com/office/drawing/2014/main" id="{4FAFA9F4-FC8D-4D92-B305-1D91E4084A47}"/>
            </a:ext>
          </a:extLst>
        </xdr:cNvPr>
        <xdr:cNvSpPr/>
      </xdr:nvSpPr>
      <xdr:spPr>
        <a:xfrm>
          <a:off x="16967200" y="101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158804</xdr:rowOff>
    </xdr:from>
    <xdr:ext cx="762000" cy="259045"/>
    <xdr:sp macro="" textlink="">
      <xdr:nvSpPr>
        <xdr:cNvPr id="340" name="定員管理の状況該当値テキスト">
          <a:extLst>
            <a:ext uri="{FF2B5EF4-FFF2-40B4-BE49-F238E27FC236}">
              <a16:creationId xmlns:a16="http://schemas.microsoft.com/office/drawing/2014/main" id="{E7F6ED34-52B5-4858-814E-3E874FC0F40B}"/>
            </a:ext>
          </a:extLst>
        </xdr:cNvPr>
        <xdr:cNvSpPr txBox="1"/>
      </xdr:nvSpPr>
      <xdr:spPr>
        <a:xfrm>
          <a:off x="17106900" y="1010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115715</xdr:rowOff>
    </xdr:from>
    <xdr:to>
      <xdr:col>77</xdr:col>
      <xdr:colOff>95250</xdr:colOff>
      <xdr:row>60</xdr:row>
      <xdr:rowOff>45865</xdr:rowOff>
    </xdr:to>
    <xdr:sp macro="" textlink="">
      <xdr:nvSpPr>
        <xdr:cNvPr id="341" name="楕円 340">
          <a:extLst>
            <a:ext uri="{FF2B5EF4-FFF2-40B4-BE49-F238E27FC236}">
              <a16:creationId xmlns:a16="http://schemas.microsoft.com/office/drawing/2014/main" id="{24E31274-4B79-42FF-BB26-84AB47E29AE0}"/>
            </a:ext>
          </a:extLst>
        </xdr:cNvPr>
        <xdr:cNvSpPr/>
      </xdr:nvSpPr>
      <xdr:spPr>
        <a:xfrm>
          <a:off x="16129000" y="102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56042</xdr:rowOff>
    </xdr:from>
    <xdr:ext cx="736600" cy="259045"/>
    <xdr:sp macro="" textlink="">
      <xdr:nvSpPr>
        <xdr:cNvPr id="342" name="テキスト ボックス 341">
          <a:extLst>
            <a:ext uri="{FF2B5EF4-FFF2-40B4-BE49-F238E27FC236}">
              <a16:creationId xmlns:a16="http://schemas.microsoft.com/office/drawing/2014/main" id="{5C7EBCCD-AA05-4A76-A815-E410E80EBE64}"/>
            </a:ext>
          </a:extLst>
        </xdr:cNvPr>
        <xdr:cNvSpPr txBox="1"/>
      </xdr:nvSpPr>
      <xdr:spPr>
        <a:xfrm>
          <a:off x="15798800" y="1000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96411</xdr:rowOff>
    </xdr:from>
    <xdr:to>
      <xdr:col>73</xdr:col>
      <xdr:colOff>44450</xdr:colOff>
      <xdr:row>60</xdr:row>
      <xdr:rowOff>26561</xdr:rowOff>
    </xdr:to>
    <xdr:sp macro="" textlink="">
      <xdr:nvSpPr>
        <xdr:cNvPr id="343" name="楕円 342">
          <a:extLst>
            <a:ext uri="{FF2B5EF4-FFF2-40B4-BE49-F238E27FC236}">
              <a16:creationId xmlns:a16="http://schemas.microsoft.com/office/drawing/2014/main" id="{0C0685EF-D8CC-45DA-BAD4-FF80072AAC94}"/>
            </a:ext>
          </a:extLst>
        </xdr:cNvPr>
        <xdr:cNvSpPr/>
      </xdr:nvSpPr>
      <xdr:spPr>
        <a:xfrm>
          <a:off x="15240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36738</xdr:rowOff>
    </xdr:from>
    <xdr:ext cx="762000" cy="259045"/>
    <xdr:sp macro="" textlink="">
      <xdr:nvSpPr>
        <xdr:cNvPr id="344" name="テキスト ボックス 343">
          <a:extLst>
            <a:ext uri="{FF2B5EF4-FFF2-40B4-BE49-F238E27FC236}">
              <a16:creationId xmlns:a16="http://schemas.microsoft.com/office/drawing/2014/main" id="{6E4B606E-D9FF-4C16-AE53-E5FA3A94FDE8}"/>
            </a:ext>
          </a:extLst>
        </xdr:cNvPr>
        <xdr:cNvSpPr txBox="1"/>
      </xdr:nvSpPr>
      <xdr:spPr>
        <a:xfrm>
          <a:off x="14909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5" name="楕円 344">
          <a:extLst>
            <a:ext uri="{FF2B5EF4-FFF2-40B4-BE49-F238E27FC236}">
              <a16:creationId xmlns:a16="http://schemas.microsoft.com/office/drawing/2014/main" id="{4721B46D-9203-4604-A727-A0FAB1368564}"/>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6" name="テキスト ボックス 345">
          <a:extLst>
            <a:ext uri="{FF2B5EF4-FFF2-40B4-BE49-F238E27FC236}">
              <a16:creationId xmlns:a16="http://schemas.microsoft.com/office/drawing/2014/main" id="{220E7890-694B-45DD-88F5-45C43B9DC0AC}"/>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103995</xdr:rowOff>
    </xdr:from>
    <xdr:to>
      <xdr:col>64</xdr:col>
      <xdr:colOff>152400</xdr:colOff>
      <xdr:row>60</xdr:row>
      <xdr:rowOff>34145</xdr:rowOff>
    </xdr:to>
    <xdr:sp macro="" textlink="">
      <xdr:nvSpPr>
        <xdr:cNvPr id="347" name="楕円 346">
          <a:extLst>
            <a:ext uri="{FF2B5EF4-FFF2-40B4-BE49-F238E27FC236}">
              <a16:creationId xmlns:a16="http://schemas.microsoft.com/office/drawing/2014/main" id="{AF669B21-B201-4D23-B930-0539A8E4A175}"/>
            </a:ext>
          </a:extLst>
        </xdr:cNvPr>
        <xdr:cNvSpPr/>
      </xdr:nvSpPr>
      <xdr:spPr>
        <a:xfrm>
          <a:off x="134620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44322</xdr:rowOff>
    </xdr:from>
    <xdr:ext cx="762000" cy="259045"/>
    <xdr:sp macro="" textlink="">
      <xdr:nvSpPr>
        <xdr:cNvPr id="348" name="テキスト ボックス 347">
          <a:extLst>
            <a:ext uri="{FF2B5EF4-FFF2-40B4-BE49-F238E27FC236}">
              <a16:creationId xmlns:a16="http://schemas.microsoft.com/office/drawing/2014/main" id="{D908469C-7723-49C9-9D8D-1FCCFB0D9905}"/>
            </a:ext>
          </a:extLst>
        </xdr:cNvPr>
        <xdr:cNvSpPr txBox="1"/>
      </xdr:nvSpPr>
      <xdr:spPr>
        <a:xfrm>
          <a:off x="13131800" y="99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A17D5E2-4401-4918-A883-F418E1D2905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D50DCA2C-BF8D-48A0-88E9-C3A7256B7EA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28C4F57-8C94-4E9B-889F-091A9056C68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ACD5C8AC-ACB3-4553-91F3-1BC06867676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10ED03C-1116-4F27-94CB-B413D987F3E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9A16DC0-579E-48C7-A9C0-4ADB5B613C4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6DD79BB-707E-46B3-B618-5B6563E6D38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4BEB41B4-D6EC-4449-A8AB-A47F802F389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67678AEA-CFC2-43C7-8B3E-569B09ACA5D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8C63859-082D-4AAF-8335-B2741329788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ECA487A-FF7D-4BF1-8B30-30066FDB373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22E7BC9-AB65-49E9-8D3E-FE4C93E6062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CB9E21C-6CE9-47F3-99C8-DDA9EAAB28F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公営住宅建設事業債の償還終了により元利償還金が減少したものの、過疎対策事業債の元金償還開始に伴う償還金の増や水道事業特別会計への操出金の増により実質公債費比率が前年度に比べ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今後、過疎対策事業債等の据置期間の終了や公共施設等の建設に伴う地方債の新規発行により、元利償還金の増加が見込まれることから、実質公債費比率の上昇が予想される。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BDCDBC37-10F1-4F0A-8356-7DD64FA94EF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7656AE3C-7D15-4825-9DE3-770045535ED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596B11E-95E6-4DF2-949C-DE8621CA81A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9F0E2E4C-F62E-4D37-9698-70E9DF1960AD}"/>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C3144B66-EB46-4CFD-87F0-C57E49F5A21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FCED8D1D-D57D-49A2-A77F-CEC9DA137AFE}"/>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BD296E2A-336A-4CDD-BB65-2F3CC21EF96C}"/>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4DE4C06D-6DB8-4B8D-8E3E-FC5610A863F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1DAA7A95-7477-4D0A-8C92-71522846516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335B350D-07CC-49BF-B343-398D48496B7F}"/>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E74D6C4-59E9-4B88-8F88-5A40D628E01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E75AB549-EFBF-48EB-A4C5-5EE64C71AED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78D4C91B-0BDF-4C44-A374-9517A0918F58}"/>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9E6D3983-556D-49E1-A043-AB9FC9C59D1B}"/>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78E65E84-67FE-44A5-997C-C11B8FEE6D3C}"/>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1CB1594A-ABA9-46D0-B4D9-89F7F8003A22}"/>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788F61-22FB-47E6-99A4-C1F0F4D128C4}"/>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112522</xdr:rowOff>
    </xdr:to>
    <xdr:cxnSp macro="">
      <xdr:nvCxnSpPr>
        <xdr:cNvPr id="379" name="直線コネクタ 378">
          <a:extLst>
            <a:ext uri="{FF2B5EF4-FFF2-40B4-BE49-F238E27FC236}">
              <a16:creationId xmlns:a16="http://schemas.microsoft.com/office/drawing/2014/main" id="{7767968F-1475-42F1-BF0E-424B9B2FEE59}"/>
            </a:ext>
          </a:extLst>
        </xdr:cNvPr>
        <xdr:cNvCxnSpPr/>
      </xdr:nvCxnSpPr>
      <xdr:spPr>
        <a:xfrm>
          <a:off x="16179800" y="69608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1F5BE4CF-490B-4D46-8DB6-2B3A08822EFC}"/>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548A48D3-C2D7-4DC2-ADBB-0FF116C2027B}"/>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155956</xdr:rowOff>
    </xdr:to>
    <xdr:cxnSp macro="">
      <xdr:nvCxnSpPr>
        <xdr:cNvPr id="382" name="直線コネクタ 381">
          <a:extLst>
            <a:ext uri="{FF2B5EF4-FFF2-40B4-BE49-F238E27FC236}">
              <a16:creationId xmlns:a16="http://schemas.microsoft.com/office/drawing/2014/main" id="{82FB8FB9-34E1-4CF4-8868-163909829DB9}"/>
            </a:ext>
          </a:extLst>
        </xdr:cNvPr>
        <xdr:cNvCxnSpPr/>
      </xdr:nvCxnSpPr>
      <xdr:spPr>
        <a:xfrm flipV="1">
          <a:off x="15290800" y="69608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CA375CF5-9388-426B-9066-536E12C12D81}"/>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CCF753DE-AD1C-4AFD-B9FE-4E29BDF76D9A}"/>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8636</xdr:rowOff>
    </xdr:to>
    <xdr:cxnSp macro="">
      <xdr:nvCxnSpPr>
        <xdr:cNvPr id="385" name="直線コネクタ 384">
          <a:extLst>
            <a:ext uri="{FF2B5EF4-FFF2-40B4-BE49-F238E27FC236}">
              <a16:creationId xmlns:a16="http://schemas.microsoft.com/office/drawing/2014/main" id="{80B4435C-AFAB-479E-9396-E9F2175C0398}"/>
            </a:ext>
          </a:extLst>
        </xdr:cNvPr>
        <xdr:cNvCxnSpPr/>
      </xdr:nvCxnSpPr>
      <xdr:spPr>
        <a:xfrm flipV="1">
          <a:off x="14401800" y="7013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B90EB048-ECE2-44F5-8C2B-68892192A89B}"/>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E612D798-B16B-495D-B8F2-E5D939B1EDD9}"/>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37592</xdr:rowOff>
    </xdr:to>
    <xdr:cxnSp macro="">
      <xdr:nvCxnSpPr>
        <xdr:cNvPr id="388" name="直線コネクタ 387">
          <a:extLst>
            <a:ext uri="{FF2B5EF4-FFF2-40B4-BE49-F238E27FC236}">
              <a16:creationId xmlns:a16="http://schemas.microsoft.com/office/drawing/2014/main" id="{B2A74F81-198C-4A27-B346-50ABAAB81D6A}"/>
            </a:ext>
          </a:extLst>
        </xdr:cNvPr>
        <xdr:cNvCxnSpPr/>
      </xdr:nvCxnSpPr>
      <xdr:spPr>
        <a:xfrm flipV="1">
          <a:off x="13512800" y="703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9" name="フローチャート: 判断 388">
          <a:extLst>
            <a:ext uri="{FF2B5EF4-FFF2-40B4-BE49-F238E27FC236}">
              <a16:creationId xmlns:a16="http://schemas.microsoft.com/office/drawing/2014/main" id="{81096FD1-FBF6-4429-AB3B-030541AA2D3E}"/>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90" name="テキスト ボックス 389">
          <a:extLst>
            <a:ext uri="{FF2B5EF4-FFF2-40B4-BE49-F238E27FC236}">
              <a16:creationId xmlns:a16="http://schemas.microsoft.com/office/drawing/2014/main" id="{80E6C785-1E65-4F7F-9421-45FEFC9CECF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1" name="フローチャート: 判断 390">
          <a:extLst>
            <a:ext uri="{FF2B5EF4-FFF2-40B4-BE49-F238E27FC236}">
              <a16:creationId xmlns:a16="http://schemas.microsoft.com/office/drawing/2014/main" id="{ACDA9CDA-3AB9-4043-9A12-8643DDEA4B1D}"/>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2" name="テキスト ボックス 391">
          <a:extLst>
            <a:ext uri="{FF2B5EF4-FFF2-40B4-BE49-F238E27FC236}">
              <a16:creationId xmlns:a16="http://schemas.microsoft.com/office/drawing/2014/main" id="{3ECC4F39-29C3-41E0-8CE1-2E8205D21F0C}"/>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F1404FB-0E42-4CD8-BDF0-DA5D7C53F97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B0CEB6D-F33A-493D-824B-6F0D42EE949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AB00F6E-7D20-4F6E-B8D3-60B86DE72E1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D13FF78-E532-46EA-B6AE-C1DFA98DDB9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4E3F546-EAE3-4ED8-A565-137D73CE8CE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61722</xdr:rowOff>
    </xdr:from>
    <xdr:to>
      <xdr:col>81</xdr:col>
      <xdr:colOff>95250</xdr:colOff>
      <xdr:row>40</xdr:row>
      <xdr:rowOff>163322</xdr:rowOff>
    </xdr:to>
    <xdr:sp macro="" textlink="">
      <xdr:nvSpPr>
        <xdr:cNvPr id="398" name="楕円 397">
          <a:extLst>
            <a:ext uri="{FF2B5EF4-FFF2-40B4-BE49-F238E27FC236}">
              <a16:creationId xmlns:a16="http://schemas.microsoft.com/office/drawing/2014/main" id="{4546F195-7A65-44C9-B6FD-08FFBF4C0779}"/>
            </a:ext>
          </a:extLst>
        </xdr:cNvPr>
        <xdr:cNvSpPr/>
      </xdr:nvSpPr>
      <xdr:spPr>
        <a:xfrm>
          <a:off x="169672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78249</xdr:rowOff>
    </xdr:from>
    <xdr:ext cx="762000" cy="259045"/>
    <xdr:sp macro="" textlink="">
      <xdr:nvSpPr>
        <xdr:cNvPr id="399" name="公債費負担の状況該当値テキスト">
          <a:extLst>
            <a:ext uri="{FF2B5EF4-FFF2-40B4-BE49-F238E27FC236}">
              <a16:creationId xmlns:a16="http://schemas.microsoft.com/office/drawing/2014/main" id="{41316218-FF88-495B-A6A9-4B184DD79BA9}"/>
            </a:ext>
          </a:extLst>
        </xdr:cNvPr>
        <xdr:cNvSpPr txBox="1"/>
      </xdr:nvSpPr>
      <xdr:spPr>
        <a:xfrm>
          <a:off x="171069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0" name="楕円 399">
          <a:extLst>
            <a:ext uri="{FF2B5EF4-FFF2-40B4-BE49-F238E27FC236}">
              <a16:creationId xmlns:a16="http://schemas.microsoft.com/office/drawing/2014/main" id="{153D7AC6-789E-4B21-8B70-309A6CE1D076}"/>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1" name="テキスト ボックス 400">
          <a:extLst>
            <a:ext uri="{FF2B5EF4-FFF2-40B4-BE49-F238E27FC236}">
              <a16:creationId xmlns:a16="http://schemas.microsoft.com/office/drawing/2014/main" id="{F41B4437-198B-4E85-BB57-C3E1BBFD40DF}"/>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2" name="楕円 401">
          <a:extLst>
            <a:ext uri="{FF2B5EF4-FFF2-40B4-BE49-F238E27FC236}">
              <a16:creationId xmlns:a16="http://schemas.microsoft.com/office/drawing/2014/main" id="{7EF1C861-6F0E-4969-8982-CD65D1798E11}"/>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3" name="テキスト ボックス 402">
          <a:extLst>
            <a:ext uri="{FF2B5EF4-FFF2-40B4-BE49-F238E27FC236}">
              <a16:creationId xmlns:a16="http://schemas.microsoft.com/office/drawing/2014/main" id="{52326655-4B3F-47C3-BB87-3D3213996245}"/>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4" name="楕円 403">
          <a:extLst>
            <a:ext uri="{FF2B5EF4-FFF2-40B4-BE49-F238E27FC236}">
              <a16:creationId xmlns:a16="http://schemas.microsoft.com/office/drawing/2014/main" id="{A10A6EC3-5482-421D-A79A-91E48FF099DF}"/>
            </a:ext>
          </a:extLst>
        </xdr:cNvPr>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5" name="テキスト ボックス 404">
          <a:extLst>
            <a:ext uri="{FF2B5EF4-FFF2-40B4-BE49-F238E27FC236}">
              <a16:creationId xmlns:a16="http://schemas.microsoft.com/office/drawing/2014/main" id="{E909FAB1-7128-449F-B37D-B57F847B109C}"/>
            </a:ext>
          </a:extLst>
        </xdr:cNvPr>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158242</xdr:rowOff>
    </xdr:from>
    <xdr:to>
      <xdr:col>64</xdr:col>
      <xdr:colOff>152400</xdr:colOff>
      <xdr:row>41</xdr:row>
      <xdr:rowOff>88392</xdr:rowOff>
    </xdr:to>
    <xdr:sp macro="" textlink="">
      <xdr:nvSpPr>
        <xdr:cNvPr id="406" name="楕円 405">
          <a:extLst>
            <a:ext uri="{FF2B5EF4-FFF2-40B4-BE49-F238E27FC236}">
              <a16:creationId xmlns:a16="http://schemas.microsoft.com/office/drawing/2014/main" id="{E698D3B9-49D3-4107-A7F5-CF52B381721A}"/>
            </a:ext>
          </a:extLst>
        </xdr:cNvPr>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98569</xdr:rowOff>
    </xdr:from>
    <xdr:ext cx="762000" cy="259045"/>
    <xdr:sp macro="" textlink="">
      <xdr:nvSpPr>
        <xdr:cNvPr id="407" name="テキスト ボックス 406">
          <a:extLst>
            <a:ext uri="{FF2B5EF4-FFF2-40B4-BE49-F238E27FC236}">
              <a16:creationId xmlns:a16="http://schemas.microsoft.com/office/drawing/2014/main" id="{1477F177-04BE-4616-A816-E597F1AF22F2}"/>
            </a:ext>
          </a:extLst>
        </xdr:cNvPr>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DF5537F0-7457-4780-BD66-B9D7C2EDE60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2528442A-EB7D-4148-BAFD-46DFCBD4E95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87514782-9F70-40AA-8F79-66A7D01B6EE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E5383333-6CEE-4DC9-8C4A-BDD46612CD2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25897592-AF47-45A8-86DA-17EE876814E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89BD9756-32E8-4219-AF75-66BE566B801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839BD99-A7BD-401B-AB95-2112B29C2C7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FB2A626E-58A6-477C-A0FF-FCBCF5982E0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34D0426E-05FF-4139-9E54-E6A25BA1ED5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A5F47BAA-CD7C-460F-8A91-A65F0D92751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F40BCDC-AD5C-4AFD-80BB-ED51FE792A4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CCE3990C-769C-4FF2-B62C-C063912E8C3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3DBA789-E3E6-4211-9901-4FBCD025975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充当可能財源等が将来負担額を上回っているものの、引き続き財政健全化に努める。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59C6AAEA-344D-4D4A-95A7-1CCC3EBC6EA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931EC151-94D6-4FC2-9CCD-08B61412544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F765ECEC-A181-4DEA-A39A-E015D08A818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87A45E1C-2AE5-4A4E-BA58-DD64E2A3B83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93A96823-DC73-4947-8453-9910BD0B474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221B14A3-33D2-4779-9E59-83BCE12455C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BF796204-AA67-4218-89B4-EF03B40363E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98856459-02C2-456B-99F4-56598DFEFD85}"/>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C4C01F12-319A-41CB-8311-F2F7D1F6AC61}"/>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AEEBB1E7-1B5A-4637-87F2-36D9764447AF}"/>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103B5641-43AC-4732-951D-0CD7235A35DE}"/>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9AB398B8-08B4-46D3-8112-28D8609F29E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5F61FB30-92AE-4DFD-856A-8C2A03B71A2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CD1CE8F7-6C66-428A-B599-C70A42FEFAE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8DD1A0DC-BAB5-4928-AE4B-DBE1F3664518}"/>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1022B7BC-A7B2-4552-8F3A-E5C0220DDDE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20A6F76B-490E-4E87-904C-527C7E7443F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598A6064-010B-4B24-8083-411529E66934}"/>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D305CA84-4678-45DF-8982-2ACAB25ED93C}"/>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51CD1BC6-9CBA-43D7-8BD3-E58A3079551F}"/>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B1DEEA1D-537E-4770-BCE6-354DE75DD06A}"/>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14509C2B-9F0B-4513-9CE4-BBC234EABB8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274B82E7-4A5E-4E6A-A631-D8D3571FD8C4}"/>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48ACFD6A-D29C-44AA-BB5D-AD95EB4D104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C333476C-D7E9-44B4-99DC-CC743BAF3391}"/>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5A726191-698F-462E-A61D-0DBCC3B11DCE}"/>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75B4BC58-81D9-4BE2-8499-583B8C10322D}"/>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C675B907-2606-4899-A58B-8EB11AA1032F}"/>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9" name="フローチャート: 判断 448">
          <a:extLst>
            <a:ext uri="{FF2B5EF4-FFF2-40B4-BE49-F238E27FC236}">
              <a16:creationId xmlns:a16="http://schemas.microsoft.com/office/drawing/2014/main" id="{5894BBF0-9D9C-4AF9-8467-7F2A1B8CC8B7}"/>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BAC326F-890D-4265-ACA5-BAEFEBD22625}"/>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51" name="フローチャート: 判断 450">
          <a:extLst>
            <a:ext uri="{FF2B5EF4-FFF2-40B4-BE49-F238E27FC236}">
              <a16:creationId xmlns:a16="http://schemas.microsoft.com/office/drawing/2014/main" id="{EDECEA6D-BC64-47E4-BEA9-2468458BCB49}"/>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52" name="テキスト ボックス 451">
          <a:extLst>
            <a:ext uri="{FF2B5EF4-FFF2-40B4-BE49-F238E27FC236}">
              <a16:creationId xmlns:a16="http://schemas.microsoft.com/office/drawing/2014/main" id="{7BCAA49D-3B33-4E12-8A2F-56DF54A74BBB}"/>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E7A8FDC-947F-4571-AB6B-6188B604506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F1E7228-F61C-4D34-97E3-8497997F41A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8A767CD-F1A4-4672-9CDB-C49BEF47142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05521BB-B7D9-4D7D-9E04-B4D9DFE05F4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9E56A5B-C18D-4123-B7C5-64C7BD87BEB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9,313
9,177
125.18
5,951,936
5,637,267
275,809
3,687,311
5,520,688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公立幼稚園・保育園の閉園に伴う職員及び会計年度任用職員数の減により前年度に比べ</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ポイント減となり、類似団体平均よりも</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ポイント下回った。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7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財務会計システムの更新や情報系サーバー・ネットワーク機器のライセンス調達に係る費用の増により、前年度に比べ</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ポイント増加し、類似団体よりも</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ポイント上回った。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物件費については物価高騰の影響もあり年々増加傾向にあることから、更なる経常行政コストの削減に努める。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35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3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00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72390</xdr:rowOff>
    </xdr:from>
    <xdr:to>
      <xdr:col>69</xdr:col>
      <xdr:colOff>142875</xdr:colOff>
      <xdr:row>18</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類似団体平均を下回っており、引き続き、単独事業の見直しを図るなど適正な水準を保てるよう努める。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152400</xdr:rowOff>
    </xdr:from>
    <xdr:to>
      <xdr:col>11</xdr:col>
      <xdr:colOff>60325</xdr:colOff>
      <xdr:row>59</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類似団体平均を大きく下回っており、今後も操出金が増加しないよう、他会計及び公営企業会計の適正な財政運営に努める。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54</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86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54</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8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66040</xdr:rowOff>
    </xdr:from>
    <xdr:to>
      <xdr:col>73</xdr:col>
      <xdr:colOff>180975</xdr:colOff>
      <xdr:row>54</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54</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70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xdr:rowOff>
    </xdr:from>
    <xdr:to>
      <xdr:col>74</xdr:col>
      <xdr:colOff>31750</xdr:colOff>
      <xdr:row>54</xdr:row>
      <xdr:rowOff>116840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127017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水道事業会計への補助金（人件費分）、田村広域行政組合解散に伴うサーバ・ネットワーク機器更改に係る田村市への負担金</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ポイント上回っているのは、一部事務組合等、公立病院への負担金が多額になっているためである。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60706</xdr:rowOff>
    </xdr:from>
    <xdr:to>
      <xdr:col>82</xdr:col>
      <xdr:colOff>107950</xdr:colOff>
      <xdr:row>40</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7472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649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64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14986</xdr:rowOff>
    </xdr:from>
    <xdr:to>
      <xdr:col>69</xdr:col>
      <xdr:colOff>92075</xdr:colOff>
      <xdr:row>39</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7015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137922</xdr:rowOff>
    </xdr:from>
    <xdr:to>
      <xdr:col>82</xdr:col>
      <xdr:colOff>158750</xdr:colOff>
      <xdr:row>40</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46499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135636</xdr:rowOff>
    </xdr:from>
    <xdr:to>
      <xdr:col>65</xdr:col>
      <xdr:colOff>53975</xdr:colOff>
      <xdr:row>39</xdr:row>
      <xdr:rowOff>65786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50563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年度から過疎対策事業債を毎年新規発行しており、年々元利償還金が増加しているが、類似団体平均を下回っている。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今後、公共施設の建設により新規発行額が増加する見込みであるが、</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交付税措置のある地方債を活用するほか、繰上償還なども含めた計画的な償還を行い、公債費負担の適正化を図っていく。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89560"/>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109238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ポイント上回っており、引き続き、職員の定員適正化、事務事業の見直しを図り、適正な水準を保てるよう努める。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9893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9893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159004</xdr:rowOff>
    </xdr:from>
    <xdr:to>
      <xdr:col>73</xdr:col>
      <xdr:colOff>180975</xdr:colOff>
      <xdr:row>78</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6065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159004</xdr:rowOff>
    </xdr:from>
    <xdr:to>
      <xdr:col>69</xdr:col>
      <xdr:colOff>92075</xdr:colOff>
      <xdr:row>78</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6065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108204</xdr:rowOff>
    </xdr:from>
    <xdr:to>
      <xdr:col>82</xdr:col>
      <xdr:colOff>158750</xdr:colOff>
      <xdr:row>78</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80281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108204</xdr:rowOff>
    </xdr:from>
    <xdr:to>
      <xdr:col>74</xdr:col>
      <xdr:colOff>31750</xdr:colOff>
      <xdr:row>78</xdr:row>
      <xdr:rowOff>38354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23131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135637</xdr:rowOff>
    </xdr:from>
    <xdr:to>
      <xdr:col>69</xdr:col>
      <xdr:colOff>142875</xdr:colOff>
      <xdr:row>78</xdr:row>
      <xdr:rowOff>65787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50564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2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108204</xdr:rowOff>
    </xdr:from>
    <xdr:to>
      <xdr:col>65</xdr:col>
      <xdr:colOff>53975</xdr:colOff>
      <xdr:row>78</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23131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154151</xdr:rowOff>
    </xdr:from>
    <xdr:to>
      <xdr:col>29</xdr:col>
      <xdr:colOff>127000</xdr:colOff>
      <xdr:row>19</xdr:row>
      <xdr:rowOff>88864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87876"/>
          <a:ext cx="647700" cy="10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154151</xdr:rowOff>
    </xdr:from>
    <xdr:to>
      <xdr:col>26</xdr:col>
      <xdr:colOff>50800</xdr:colOff>
      <xdr:row>18</xdr:row>
      <xdr:rowOff>158431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87876"/>
          <a:ext cx="698500" cy="4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158431</xdr:rowOff>
    </xdr:from>
    <xdr:to>
      <xdr:col>22</xdr:col>
      <xdr:colOff>114300</xdr:colOff>
      <xdr:row>19</xdr:row>
      <xdr:rowOff>8104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2156"/>
          <a:ext cx="698500" cy="2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8104</xdr:rowOff>
    </xdr:from>
    <xdr:to>
      <xdr:col>18</xdr:col>
      <xdr:colOff>177800</xdr:colOff>
      <xdr:row>19</xdr:row>
      <xdr:rowOff>28796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3279"/>
          <a:ext cx="698500" cy="2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3984</xdr:rowOff>
    </xdr:from>
    <xdr:to>
      <xdr:col>19</xdr:col>
      <xdr:colOff>38100</xdr:colOff>
      <xdr:row>19</xdr:row>
      <xdr:rowOff>105584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31535</xdr:rowOff>
    </xdr:from>
    <xdr:to>
      <xdr:col>15</xdr:col>
      <xdr:colOff>101600</xdr:colOff>
      <xdr:row>19</xdr:row>
      <xdr:rowOff>133135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117912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38064</xdr:rowOff>
    </xdr:from>
    <xdr:to>
      <xdr:col>29</xdr:col>
      <xdr:colOff>177800</xdr:colOff>
      <xdr:row>19</xdr:row>
      <xdr:rowOff>139664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4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118091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103352</xdr:rowOff>
    </xdr:from>
    <xdr:to>
      <xdr:col>26</xdr:col>
      <xdr:colOff>101600</xdr:colOff>
      <xdr:row>19</xdr:row>
      <xdr:rowOff>33502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18278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107631</xdr:rowOff>
    </xdr:from>
    <xdr:to>
      <xdr:col>22</xdr:col>
      <xdr:colOff>165100</xdr:colOff>
      <xdr:row>19</xdr:row>
      <xdr:rowOff>37781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22558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2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128754</xdr:rowOff>
    </xdr:from>
    <xdr:to>
      <xdr:col>19</xdr:col>
      <xdr:colOff>38100</xdr:colOff>
      <xdr:row>19</xdr:row>
      <xdr:rowOff>58904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149446</xdr:rowOff>
    </xdr:from>
    <xdr:to>
      <xdr:col>15</xdr:col>
      <xdr:colOff>101600</xdr:colOff>
      <xdr:row>19</xdr:row>
      <xdr:rowOff>79596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89773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129079</xdr:rowOff>
    </xdr:from>
    <xdr:to>
      <xdr:col>29</xdr:col>
      <xdr:colOff>127000</xdr:colOff>
      <xdr:row>36</xdr:row>
      <xdr:rowOff>151841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82329"/>
          <a:ext cx="6477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151841</xdr:rowOff>
    </xdr:from>
    <xdr:to>
      <xdr:col>26</xdr:col>
      <xdr:colOff>50800</xdr:colOff>
      <xdr:row>36</xdr:row>
      <xdr:rowOff>167418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05091"/>
          <a:ext cx="698500" cy="1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167418</xdr:rowOff>
    </xdr:from>
    <xdr:to>
      <xdr:col>22</xdr:col>
      <xdr:colOff>114300</xdr:colOff>
      <xdr:row>37</xdr:row>
      <xdr:rowOff>7627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20668"/>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76806</xdr:rowOff>
    </xdr:from>
    <xdr:to>
      <xdr:col>18</xdr:col>
      <xdr:colOff>177800</xdr:colOff>
      <xdr:row>37</xdr:row>
      <xdr:rowOff>7627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30056"/>
          <a:ext cx="698500" cy="10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326038</xdr:rowOff>
    </xdr:from>
    <xdr:to>
      <xdr:col>19</xdr:col>
      <xdr:colOff>38100</xdr:colOff>
      <xdr:row>36</xdr:row>
      <xdr:rowOff>84738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36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94915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336641</xdr:rowOff>
    </xdr:from>
    <xdr:to>
      <xdr:col>15</xdr:col>
      <xdr:colOff>101600</xdr:colOff>
      <xdr:row>36</xdr:row>
      <xdr:rowOff>95341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46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105518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1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78279</xdr:rowOff>
    </xdr:from>
    <xdr:to>
      <xdr:col>29</xdr:col>
      <xdr:colOff>177800</xdr:colOff>
      <xdr:row>37</xdr:row>
      <xdr:rowOff>8429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3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50356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0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101041</xdr:rowOff>
    </xdr:from>
    <xdr:to>
      <xdr:col>26</xdr:col>
      <xdr:colOff>101600</xdr:colOff>
      <xdr:row>37</xdr:row>
      <xdr:rowOff>31191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5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15968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40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116618</xdr:rowOff>
    </xdr:from>
    <xdr:to>
      <xdr:col>22</xdr:col>
      <xdr:colOff>165100</xdr:colOff>
      <xdr:row>37</xdr:row>
      <xdr:rowOff>46768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6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31545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5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128277</xdr:rowOff>
    </xdr:from>
    <xdr:to>
      <xdr:col>19</xdr:col>
      <xdr:colOff>38100</xdr:colOff>
      <xdr:row>37</xdr:row>
      <xdr:rowOff>58427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8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43204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26006</xdr:rowOff>
    </xdr:from>
    <xdr:to>
      <xdr:col>15</xdr:col>
      <xdr:colOff>101600</xdr:colOff>
      <xdr:row>36</xdr:row>
      <xdr:rowOff>127606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7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112383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9,313
9,177
125.18
5,951,936
5,637,267
275,809
3,687,311
5,520,688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58474</xdr:rowOff>
    </xdr:from>
    <xdr:to>
      <xdr:col>24</xdr:col>
      <xdr:colOff>63500</xdr:colOff>
      <xdr:row>39</xdr:row>
      <xdr:rowOff>23333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573574"/>
          <a:ext cx="838200" cy="1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55466</xdr:rowOff>
    </xdr:from>
    <xdr:to>
      <xdr:col>19</xdr:col>
      <xdr:colOff>177800</xdr:colOff>
      <xdr:row>38</xdr:row>
      <xdr:rowOff>58474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570566"/>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55466</xdr:rowOff>
    </xdr:from>
    <xdr:to>
      <xdr:col>15</xdr:col>
      <xdr:colOff>50800</xdr:colOff>
      <xdr:row>39</xdr:row>
      <xdr:rowOff>16942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70566"/>
          <a:ext cx="889000" cy="1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16942</xdr:rowOff>
    </xdr:from>
    <xdr:to>
      <xdr:col>10</xdr:col>
      <xdr:colOff>114300</xdr:colOff>
      <xdr:row>39</xdr:row>
      <xdr:rowOff>22986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03492"/>
          <a:ext cx="8890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17476</xdr:rowOff>
    </xdr:from>
    <xdr:to>
      <xdr:col>10</xdr:col>
      <xdr:colOff>165100</xdr:colOff>
      <xdr:row>39</xdr:row>
      <xdr:rowOff>119076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110203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7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30552</xdr:rowOff>
    </xdr:from>
    <xdr:to>
      <xdr:col>6</xdr:col>
      <xdr:colOff>38100</xdr:colOff>
      <xdr:row>39</xdr:row>
      <xdr:rowOff>132152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123279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8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143983</xdr:rowOff>
    </xdr:from>
    <xdr:to>
      <xdr:col>24</xdr:col>
      <xdr:colOff>114300</xdr:colOff>
      <xdr:row>39</xdr:row>
      <xdr:rowOff>74133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65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58910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7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7674</xdr:rowOff>
    </xdr:from>
    <xdr:to>
      <xdr:col>20</xdr:col>
      <xdr:colOff>38100</xdr:colOff>
      <xdr:row>38</xdr:row>
      <xdr:rowOff>109274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100401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61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4666</xdr:rowOff>
    </xdr:from>
    <xdr:to>
      <xdr:col>15</xdr:col>
      <xdr:colOff>101600</xdr:colOff>
      <xdr:row>38</xdr:row>
      <xdr:rowOff>106266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97393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1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137592</xdr:rowOff>
    </xdr:from>
    <xdr:to>
      <xdr:col>10</xdr:col>
      <xdr:colOff>165100</xdr:colOff>
      <xdr:row>39</xdr:row>
      <xdr:rowOff>67742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143636</xdr:rowOff>
    </xdr:from>
    <xdr:to>
      <xdr:col>6</xdr:col>
      <xdr:colOff>38100</xdr:colOff>
      <xdr:row>39</xdr:row>
      <xdr:rowOff>73786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90313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3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149330</xdr:rowOff>
    </xdr:from>
    <xdr:to>
      <xdr:col>24</xdr:col>
      <xdr:colOff>63500</xdr:colOff>
      <xdr:row>58</xdr:row>
      <xdr:rowOff>154491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3430"/>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154491</xdr:rowOff>
    </xdr:from>
    <xdr:to>
      <xdr:col>19</xdr:col>
      <xdr:colOff>177800</xdr:colOff>
      <xdr:row>58</xdr:row>
      <xdr:rowOff>163857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98591"/>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163857</xdr:rowOff>
    </xdr:from>
    <xdr:to>
      <xdr:col>15</xdr:col>
      <xdr:colOff>50800</xdr:colOff>
      <xdr:row>59</xdr:row>
      <xdr:rowOff>425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0795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425</xdr:rowOff>
    </xdr:from>
    <xdr:to>
      <xdr:col>10</xdr:col>
      <xdr:colOff>114300</xdr:colOff>
      <xdr:row>59</xdr:row>
      <xdr:rowOff>5214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15975"/>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113052</xdr:rowOff>
    </xdr:from>
    <xdr:to>
      <xdr:col>10</xdr:col>
      <xdr:colOff>165100</xdr:colOff>
      <xdr:row>59</xdr:row>
      <xdr:rowOff>43202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5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59729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126219</xdr:rowOff>
    </xdr:from>
    <xdr:to>
      <xdr:col>6</xdr:col>
      <xdr:colOff>38100</xdr:colOff>
      <xdr:row>59</xdr:row>
      <xdr:rowOff>56369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47496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1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98530</xdr:rowOff>
    </xdr:from>
    <xdr:to>
      <xdr:col>24</xdr:col>
      <xdr:colOff>114300</xdr:colOff>
      <xdr:row>59</xdr:row>
      <xdr:rowOff>28680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103691</xdr:rowOff>
    </xdr:from>
    <xdr:to>
      <xdr:col>20</xdr:col>
      <xdr:colOff>38100</xdr:colOff>
      <xdr:row>59</xdr:row>
      <xdr:rowOff>33841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24968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4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113057</xdr:rowOff>
    </xdr:from>
    <xdr:to>
      <xdr:col>15</xdr:col>
      <xdr:colOff>101600</xdr:colOff>
      <xdr:row>59</xdr:row>
      <xdr:rowOff>43207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34334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121075</xdr:rowOff>
    </xdr:from>
    <xdr:to>
      <xdr:col>10</xdr:col>
      <xdr:colOff>165100</xdr:colOff>
      <xdr:row>59</xdr:row>
      <xdr:rowOff>51225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42352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125864</xdr:rowOff>
    </xdr:from>
    <xdr:to>
      <xdr:col>6</xdr:col>
      <xdr:colOff>38100</xdr:colOff>
      <xdr:row>59</xdr:row>
      <xdr:rowOff>56014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72541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46937</xdr:rowOff>
    </xdr:from>
    <xdr:to>
      <xdr:col>24</xdr:col>
      <xdr:colOff>63500</xdr:colOff>
      <xdr:row>79</xdr:row>
      <xdr:rowOff>48341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91487"/>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48341</xdr:rowOff>
    </xdr:from>
    <xdr:to>
      <xdr:col>19</xdr:col>
      <xdr:colOff>177800</xdr:colOff>
      <xdr:row>79</xdr:row>
      <xdr:rowOff>51265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92891"/>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47868</xdr:rowOff>
    </xdr:from>
    <xdr:to>
      <xdr:col>15</xdr:col>
      <xdr:colOff>50800</xdr:colOff>
      <xdr:row>79</xdr:row>
      <xdr:rowOff>51265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9241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47868</xdr:rowOff>
    </xdr:from>
    <xdr:to>
      <xdr:col>10</xdr:col>
      <xdr:colOff>114300</xdr:colOff>
      <xdr:row>79</xdr:row>
      <xdr:rowOff>51133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9241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119320</xdr:rowOff>
    </xdr:from>
    <xdr:to>
      <xdr:col>10</xdr:col>
      <xdr:colOff>165100</xdr:colOff>
      <xdr:row>79</xdr:row>
      <xdr:rowOff>49470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65997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109196</xdr:rowOff>
    </xdr:from>
    <xdr:to>
      <xdr:col>6</xdr:col>
      <xdr:colOff>38100</xdr:colOff>
      <xdr:row>79</xdr:row>
      <xdr:rowOff>39346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8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55873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5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167587</xdr:rowOff>
    </xdr:from>
    <xdr:to>
      <xdr:col>24</xdr:col>
      <xdr:colOff>114300</xdr:colOff>
      <xdr:row>79</xdr:row>
      <xdr:rowOff>97737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82514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168991</xdr:rowOff>
    </xdr:from>
    <xdr:to>
      <xdr:col>20</xdr:col>
      <xdr:colOff>38100</xdr:colOff>
      <xdr:row>79</xdr:row>
      <xdr:rowOff>99141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90268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465</xdr:rowOff>
    </xdr:from>
    <xdr:to>
      <xdr:col>15</xdr:col>
      <xdr:colOff>101600</xdr:colOff>
      <xdr:row>79</xdr:row>
      <xdr:rowOff>102065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93192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3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168518</xdr:rowOff>
    </xdr:from>
    <xdr:to>
      <xdr:col>10</xdr:col>
      <xdr:colOff>165100</xdr:colOff>
      <xdr:row>79</xdr:row>
      <xdr:rowOff>98668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89795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3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333</xdr:rowOff>
    </xdr:from>
    <xdr:to>
      <xdr:col>6</xdr:col>
      <xdr:colOff>38100</xdr:colOff>
      <xdr:row>79</xdr:row>
      <xdr:rowOff>101933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93060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3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78663</xdr:rowOff>
    </xdr:from>
    <xdr:to>
      <xdr:col>24</xdr:col>
      <xdr:colOff>63500</xdr:colOff>
      <xdr:row>97</xdr:row>
      <xdr:rowOff>68681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37863"/>
          <a:ext cx="838200" cy="1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78663</xdr:rowOff>
    </xdr:from>
    <xdr:to>
      <xdr:col>19</xdr:col>
      <xdr:colOff>177800</xdr:colOff>
      <xdr:row>98</xdr:row>
      <xdr:rowOff>12751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37863"/>
          <a:ext cx="889000" cy="27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12751</xdr:rowOff>
    </xdr:from>
    <xdr:to>
      <xdr:col>15</xdr:col>
      <xdr:colOff>50800</xdr:colOff>
      <xdr:row>98</xdr:row>
      <xdr:rowOff>33249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14851"/>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33249</xdr:rowOff>
    </xdr:from>
    <xdr:to>
      <xdr:col>10</xdr:col>
      <xdr:colOff>114300</xdr:colOff>
      <xdr:row>98</xdr:row>
      <xdr:rowOff>58686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35349"/>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97549</xdr:rowOff>
    </xdr:from>
    <xdr:to>
      <xdr:col>10</xdr:col>
      <xdr:colOff>165100</xdr:colOff>
      <xdr:row>97</xdr:row>
      <xdr:rowOff>27699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44226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110489</xdr:rowOff>
    </xdr:from>
    <xdr:to>
      <xdr:col>6</xdr:col>
      <xdr:colOff>38100</xdr:colOff>
      <xdr:row>97</xdr:row>
      <xdr:rowOff>40639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57166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17881</xdr:rowOff>
    </xdr:from>
    <xdr:to>
      <xdr:col>24</xdr:col>
      <xdr:colOff>114300</xdr:colOff>
      <xdr:row>97</xdr:row>
      <xdr:rowOff>119481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104258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27863</xdr:rowOff>
    </xdr:from>
    <xdr:to>
      <xdr:col>20</xdr:col>
      <xdr:colOff>38100</xdr:colOff>
      <xdr:row>96</xdr:row>
      <xdr:rowOff>129463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120590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133401</xdr:rowOff>
    </xdr:from>
    <xdr:to>
      <xdr:col>15</xdr:col>
      <xdr:colOff>101600</xdr:colOff>
      <xdr:row>98</xdr:row>
      <xdr:rowOff>63551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54678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153899</xdr:rowOff>
    </xdr:from>
    <xdr:to>
      <xdr:col>10</xdr:col>
      <xdr:colOff>165100</xdr:colOff>
      <xdr:row>98</xdr:row>
      <xdr:rowOff>84049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75176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7886</xdr:rowOff>
    </xdr:from>
    <xdr:to>
      <xdr:col>6</xdr:col>
      <xdr:colOff>38100</xdr:colOff>
      <xdr:row>98</xdr:row>
      <xdr:rowOff>109486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100613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131461</xdr:rowOff>
    </xdr:from>
    <xdr:to>
      <xdr:col>55</xdr:col>
      <xdr:colOff>0</xdr:colOff>
      <xdr:row>35</xdr:row>
      <xdr:rowOff>21422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60761"/>
          <a:ext cx="838200" cy="6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51168</xdr:rowOff>
    </xdr:from>
    <xdr:to>
      <xdr:col>50</xdr:col>
      <xdr:colOff>114300</xdr:colOff>
      <xdr:row>34</xdr:row>
      <xdr:rowOff>131461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09018"/>
          <a:ext cx="889000" cy="2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51168</xdr:rowOff>
    </xdr:from>
    <xdr:to>
      <xdr:col>45</xdr:col>
      <xdr:colOff>177800</xdr:colOff>
      <xdr:row>36</xdr:row>
      <xdr:rowOff>59146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09018"/>
          <a:ext cx="889000" cy="5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59146</xdr:rowOff>
    </xdr:from>
    <xdr:to>
      <xdr:col>41</xdr:col>
      <xdr:colOff>50800</xdr:colOff>
      <xdr:row>36</xdr:row>
      <xdr:rowOff>61185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31346"/>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142072</xdr:rowOff>
    </xdr:from>
    <xdr:to>
      <xdr:col>55</xdr:col>
      <xdr:colOff>50800</xdr:colOff>
      <xdr:row>35</xdr:row>
      <xdr:rowOff>72222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120499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80661</xdr:rowOff>
    </xdr:from>
    <xdr:to>
      <xdr:col>50</xdr:col>
      <xdr:colOff>165100</xdr:colOff>
      <xdr:row>35</xdr:row>
      <xdr:rowOff>10811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27338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8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368</xdr:rowOff>
    </xdr:from>
    <xdr:to>
      <xdr:col>46</xdr:col>
      <xdr:colOff>38100</xdr:colOff>
      <xdr:row>33</xdr:row>
      <xdr:rowOff>101968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93095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5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8346</xdr:rowOff>
    </xdr:from>
    <xdr:to>
      <xdr:col>41</xdr:col>
      <xdr:colOff>101600</xdr:colOff>
      <xdr:row>36</xdr:row>
      <xdr:rowOff>109946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101073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7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10385</xdr:rowOff>
    </xdr:from>
    <xdr:to>
      <xdr:col>36</xdr:col>
      <xdr:colOff>165100</xdr:colOff>
      <xdr:row>36</xdr:row>
      <xdr:rowOff>111985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128512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9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107028</xdr:rowOff>
    </xdr:from>
    <xdr:to>
      <xdr:col>55</xdr:col>
      <xdr:colOff>0</xdr:colOff>
      <xdr:row>58</xdr:row>
      <xdr:rowOff>131405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51128"/>
          <a:ext cx="8382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81799</xdr:rowOff>
    </xdr:from>
    <xdr:to>
      <xdr:col>50</xdr:col>
      <xdr:colOff>114300</xdr:colOff>
      <xdr:row>58</xdr:row>
      <xdr:rowOff>107028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25899"/>
          <a:ext cx="8890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76736</xdr:rowOff>
    </xdr:from>
    <xdr:to>
      <xdr:col>45</xdr:col>
      <xdr:colOff>177800</xdr:colOff>
      <xdr:row>58</xdr:row>
      <xdr:rowOff>81799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20836"/>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76736</xdr:rowOff>
    </xdr:from>
    <xdr:to>
      <xdr:col>41</xdr:col>
      <xdr:colOff>50800</xdr:colOff>
      <xdr:row>58</xdr:row>
      <xdr:rowOff>120132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20836"/>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66870</xdr:rowOff>
    </xdr:from>
    <xdr:to>
      <xdr:col>41</xdr:col>
      <xdr:colOff>101600</xdr:colOff>
      <xdr:row>58</xdr:row>
      <xdr:rowOff>168470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159597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1010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42769</xdr:rowOff>
    </xdr:from>
    <xdr:to>
      <xdr:col>36</xdr:col>
      <xdr:colOff>165100</xdr:colOff>
      <xdr:row>58</xdr:row>
      <xdr:rowOff>144369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160896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80605</xdr:rowOff>
    </xdr:from>
    <xdr:to>
      <xdr:col>55</xdr:col>
      <xdr:colOff>50800</xdr:colOff>
      <xdr:row>59</xdr:row>
      <xdr:rowOff>10755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56228</xdr:rowOff>
    </xdr:from>
    <xdr:to>
      <xdr:col>50</xdr:col>
      <xdr:colOff>165100</xdr:colOff>
      <xdr:row>58</xdr:row>
      <xdr:rowOff>157828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148955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100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30999</xdr:rowOff>
    </xdr:from>
    <xdr:to>
      <xdr:col>46</xdr:col>
      <xdr:colOff>38100</xdr:colOff>
      <xdr:row>58</xdr:row>
      <xdr:rowOff>132599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123726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6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25936</xdr:rowOff>
    </xdr:from>
    <xdr:to>
      <xdr:col>41</xdr:col>
      <xdr:colOff>101600</xdr:colOff>
      <xdr:row>58</xdr:row>
      <xdr:rowOff>127536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144063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74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69332</xdr:rowOff>
    </xdr:from>
    <xdr:to>
      <xdr:col>36</xdr:col>
      <xdr:colOff>165100</xdr:colOff>
      <xdr:row>58</xdr:row>
      <xdr:rowOff>170932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162059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32359</xdr:rowOff>
    </xdr:from>
    <xdr:to>
      <xdr:col>55</xdr:col>
      <xdr:colOff>0</xdr:colOff>
      <xdr:row>77</xdr:row>
      <xdr:rowOff>32641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34009"/>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32641</xdr:rowOff>
    </xdr:from>
    <xdr:to>
      <xdr:col>50</xdr:col>
      <xdr:colOff>114300</xdr:colOff>
      <xdr:row>77</xdr:row>
      <xdr:rowOff>33781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34291"/>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25085</xdr:rowOff>
    </xdr:from>
    <xdr:to>
      <xdr:col>45</xdr:col>
      <xdr:colOff>177800</xdr:colOff>
      <xdr:row>77</xdr:row>
      <xdr:rowOff>33781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26735"/>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25085</xdr:rowOff>
    </xdr:from>
    <xdr:to>
      <xdr:col>41</xdr:col>
      <xdr:colOff>50800</xdr:colOff>
      <xdr:row>77</xdr:row>
      <xdr:rowOff>78471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26735"/>
          <a:ext cx="889000" cy="5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153009</xdr:rowOff>
    </xdr:from>
    <xdr:to>
      <xdr:col>55</xdr:col>
      <xdr:colOff>50800</xdr:colOff>
      <xdr:row>77</xdr:row>
      <xdr:rowOff>83159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4436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153291</xdr:rowOff>
    </xdr:from>
    <xdr:to>
      <xdr:col>50</xdr:col>
      <xdr:colOff>165100</xdr:colOff>
      <xdr:row>77</xdr:row>
      <xdr:rowOff>83441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99969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9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154431</xdr:rowOff>
    </xdr:from>
    <xdr:to>
      <xdr:col>46</xdr:col>
      <xdr:colOff>38100</xdr:colOff>
      <xdr:row>77</xdr:row>
      <xdr:rowOff>84581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101107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145735</xdr:rowOff>
    </xdr:from>
    <xdr:to>
      <xdr:col>41</xdr:col>
      <xdr:colOff>101600</xdr:colOff>
      <xdr:row>77</xdr:row>
      <xdr:rowOff>75885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92412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27671</xdr:rowOff>
    </xdr:from>
    <xdr:to>
      <xdr:col>36</xdr:col>
      <xdr:colOff>165100</xdr:colOff>
      <xdr:row>77</xdr:row>
      <xdr:rowOff>129271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145798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0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12063</xdr:rowOff>
    </xdr:from>
    <xdr:to>
      <xdr:col>55</xdr:col>
      <xdr:colOff>0</xdr:colOff>
      <xdr:row>98</xdr:row>
      <xdr:rowOff>77566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14163"/>
          <a:ext cx="838200" cy="6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7620</xdr:rowOff>
    </xdr:from>
    <xdr:to>
      <xdr:col>50</xdr:col>
      <xdr:colOff>114300</xdr:colOff>
      <xdr:row>98</xdr:row>
      <xdr:rowOff>12063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09720"/>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7620</xdr:rowOff>
    </xdr:from>
    <xdr:to>
      <xdr:col>45</xdr:col>
      <xdr:colOff>177800</xdr:colOff>
      <xdr:row>98</xdr:row>
      <xdr:rowOff>29561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09720"/>
          <a:ext cx="889000" cy="2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29561</xdr:rowOff>
    </xdr:from>
    <xdr:to>
      <xdr:col>41</xdr:col>
      <xdr:colOff>50800</xdr:colOff>
      <xdr:row>98</xdr:row>
      <xdr:rowOff>65706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31661"/>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26766</xdr:rowOff>
    </xdr:from>
    <xdr:to>
      <xdr:col>55</xdr:col>
      <xdr:colOff>50800</xdr:colOff>
      <xdr:row>98</xdr:row>
      <xdr:rowOff>128366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113143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132713</xdr:rowOff>
    </xdr:from>
    <xdr:to>
      <xdr:col>50</xdr:col>
      <xdr:colOff>165100</xdr:colOff>
      <xdr:row>98</xdr:row>
      <xdr:rowOff>62863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53990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128270</xdr:rowOff>
    </xdr:from>
    <xdr:to>
      <xdr:col>46</xdr:col>
      <xdr:colOff>38100</xdr:colOff>
      <xdr:row>98</xdr:row>
      <xdr:rowOff>58420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49547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5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150211</xdr:rowOff>
    </xdr:from>
    <xdr:to>
      <xdr:col>41</xdr:col>
      <xdr:colOff>101600</xdr:colOff>
      <xdr:row>98</xdr:row>
      <xdr:rowOff>80361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14906</xdr:rowOff>
    </xdr:from>
    <xdr:to>
      <xdr:col>36</xdr:col>
      <xdr:colOff>165100</xdr:colOff>
      <xdr:row>98</xdr:row>
      <xdr:rowOff>116506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107633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41210</xdr:rowOff>
    </xdr:from>
    <xdr:to>
      <xdr:col>85</xdr:col>
      <xdr:colOff>127000</xdr:colOff>
      <xdr:row>38</xdr:row>
      <xdr:rowOff>139581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56310"/>
          <a:ext cx="838200" cy="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139773</xdr:rowOff>
    </xdr:from>
    <xdr:to>
      <xdr:col>81</xdr:col>
      <xdr:colOff>50800</xdr:colOff>
      <xdr:row>38</xdr:row>
      <xdr:rowOff>41210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83423"/>
          <a:ext cx="889000" cy="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111985</xdr:rowOff>
    </xdr:from>
    <xdr:to>
      <xdr:col>76</xdr:col>
      <xdr:colOff>114300</xdr:colOff>
      <xdr:row>37</xdr:row>
      <xdr:rowOff>139773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55635"/>
          <a:ext cx="8890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111985</xdr:rowOff>
    </xdr:from>
    <xdr:to>
      <xdr:col>71</xdr:col>
      <xdr:colOff>177800</xdr:colOff>
      <xdr:row>38</xdr:row>
      <xdr:rowOff>139599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55635"/>
          <a:ext cx="889000" cy="19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136687</xdr:rowOff>
    </xdr:from>
    <xdr:to>
      <xdr:col>72</xdr:col>
      <xdr:colOff>38100</xdr:colOff>
      <xdr:row>38</xdr:row>
      <xdr:rowOff>66836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57963</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7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4300</xdr:rowOff>
    </xdr:from>
    <xdr:to>
      <xdr:col>67</xdr:col>
      <xdr:colOff>101600</xdr:colOff>
      <xdr:row>38</xdr:row>
      <xdr:rowOff>105900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122427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88781</xdr:rowOff>
    </xdr:from>
    <xdr:to>
      <xdr:col>85</xdr:col>
      <xdr:colOff>177800</xdr:colOff>
      <xdr:row>39</xdr:row>
      <xdr:rowOff>18931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3708</xdr:rowOff>
    </xdr:from>
    <xdr:ext cx="313932"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161860</xdr:rowOff>
    </xdr:from>
    <xdr:to>
      <xdr:col>81</xdr:col>
      <xdr:colOff>101600</xdr:colOff>
      <xdr:row>38</xdr:row>
      <xdr:rowOff>92010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83137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5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88973</xdr:rowOff>
    </xdr:from>
    <xdr:to>
      <xdr:col>76</xdr:col>
      <xdr:colOff>165100</xdr:colOff>
      <xdr:row>38</xdr:row>
      <xdr:rowOff>19123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35650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0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61185</xdr:rowOff>
    </xdr:from>
    <xdr:to>
      <xdr:col>72</xdr:col>
      <xdr:colOff>38100</xdr:colOff>
      <xdr:row>37</xdr:row>
      <xdr:rowOff>162785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0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7862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88799</xdr:rowOff>
    </xdr:from>
    <xdr:to>
      <xdr:col>67</xdr:col>
      <xdr:colOff>101600</xdr:colOff>
      <xdr:row>39</xdr:row>
      <xdr:rowOff>18949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10076</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57333" y="6696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50194</xdr:rowOff>
    </xdr:from>
    <xdr:to>
      <xdr:col>85</xdr:col>
      <xdr:colOff>127000</xdr:colOff>
      <xdr:row>77</xdr:row>
      <xdr:rowOff>73259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51844"/>
          <a:ext cx="8382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73259</xdr:rowOff>
    </xdr:from>
    <xdr:to>
      <xdr:col>81</xdr:col>
      <xdr:colOff>50800</xdr:colOff>
      <xdr:row>77</xdr:row>
      <xdr:rowOff>95927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74909"/>
          <a:ext cx="889000" cy="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95927</xdr:rowOff>
    </xdr:from>
    <xdr:to>
      <xdr:col>76</xdr:col>
      <xdr:colOff>114300</xdr:colOff>
      <xdr:row>77</xdr:row>
      <xdr:rowOff>107550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97577"/>
          <a:ext cx="8890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66173</xdr:rowOff>
    </xdr:from>
    <xdr:to>
      <xdr:col>71</xdr:col>
      <xdr:colOff>177800</xdr:colOff>
      <xdr:row>77</xdr:row>
      <xdr:rowOff>107550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6782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156789</xdr:rowOff>
    </xdr:from>
    <xdr:to>
      <xdr:col>72</xdr:col>
      <xdr:colOff>38100</xdr:colOff>
      <xdr:row>77</xdr:row>
      <xdr:rowOff>86939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103467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2082</xdr:rowOff>
    </xdr:from>
    <xdr:to>
      <xdr:col>67</xdr:col>
      <xdr:colOff>101600</xdr:colOff>
      <xdr:row>77</xdr:row>
      <xdr:rowOff>103682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120209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170844</xdr:rowOff>
    </xdr:from>
    <xdr:to>
      <xdr:col>85</xdr:col>
      <xdr:colOff>177800</xdr:colOff>
      <xdr:row>77</xdr:row>
      <xdr:rowOff>100994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149271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22459</xdr:rowOff>
    </xdr:from>
    <xdr:to>
      <xdr:col>81</xdr:col>
      <xdr:colOff>101600</xdr:colOff>
      <xdr:row>77</xdr:row>
      <xdr:rowOff>124059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115186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45127</xdr:rowOff>
    </xdr:from>
    <xdr:to>
      <xdr:col>76</xdr:col>
      <xdr:colOff>165100</xdr:colOff>
      <xdr:row>77</xdr:row>
      <xdr:rowOff>146727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137854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56750</xdr:rowOff>
    </xdr:from>
    <xdr:to>
      <xdr:col>72</xdr:col>
      <xdr:colOff>38100</xdr:colOff>
      <xdr:row>77</xdr:row>
      <xdr:rowOff>158350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149477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15373</xdr:rowOff>
    </xdr:from>
    <xdr:to>
      <xdr:col>67</xdr:col>
      <xdr:colOff>101600</xdr:colOff>
      <xdr:row>77</xdr:row>
      <xdr:rowOff>116973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108100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16921</xdr:rowOff>
    </xdr:from>
    <xdr:to>
      <xdr:col>85</xdr:col>
      <xdr:colOff>127000</xdr:colOff>
      <xdr:row>99</xdr:row>
      <xdr:rowOff>64934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0471"/>
          <a:ext cx="838200" cy="4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16921</xdr:rowOff>
    </xdr:from>
    <xdr:to>
      <xdr:col>81</xdr:col>
      <xdr:colOff>50800</xdr:colOff>
      <xdr:row>99</xdr:row>
      <xdr:rowOff>58635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0471"/>
          <a:ext cx="889000" cy="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58635</xdr:rowOff>
    </xdr:from>
    <xdr:to>
      <xdr:col>76</xdr:col>
      <xdr:colOff>114300</xdr:colOff>
      <xdr:row>99</xdr:row>
      <xdr:rowOff>78581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32185"/>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78581</xdr:rowOff>
    </xdr:from>
    <xdr:to>
      <xdr:col>71</xdr:col>
      <xdr:colOff>177800</xdr:colOff>
      <xdr:row>99</xdr:row>
      <xdr:rowOff>80370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52131"/>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3418</xdr:rowOff>
    </xdr:from>
    <xdr:to>
      <xdr:col>72</xdr:col>
      <xdr:colOff>38100</xdr:colOff>
      <xdr:row>99</xdr:row>
      <xdr:rowOff>105018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6645</xdr:rowOff>
    </xdr:from>
    <xdr:to>
      <xdr:col>67</xdr:col>
      <xdr:colOff>101600</xdr:colOff>
      <xdr:row>99</xdr:row>
      <xdr:rowOff>108245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8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124772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14134</xdr:rowOff>
    </xdr:from>
    <xdr:to>
      <xdr:col>85</xdr:col>
      <xdr:colOff>177800</xdr:colOff>
      <xdr:row>99</xdr:row>
      <xdr:rowOff>115734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100511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137571</xdr:rowOff>
    </xdr:from>
    <xdr:to>
      <xdr:col>81</xdr:col>
      <xdr:colOff>101600</xdr:colOff>
      <xdr:row>99</xdr:row>
      <xdr:rowOff>67721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58848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7835</xdr:rowOff>
    </xdr:from>
    <xdr:to>
      <xdr:col>76</xdr:col>
      <xdr:colOff>165100</xdr:colOff>
      <xdr:row>99</xdr:row>
      <xdr:rowOff>109435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100562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27781</xdr:rowOff>
    </xdr:from>
    <xdr:to>
      <xdr:col>72</xdr:col>
      <xdr:colOff>38100</xdr:colOff>
      <xdr:row>99</xdr:row>
      <xdr:rowOff>129381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120508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29570</xdr:rowOff>
    </xdr:from>
    <xdr:to>
      <xdr:col>67</xdr:col>
      <xdr:colOff>101600</xdr:colOff>
      <xdr:row>99</xdr:row>
      <xdr:rowOff>131170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122297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9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61976</xdr:rowOff>
    </xdr:from>
    <xdr:to>
      <xdr:col>116</xdr:col>
      <xdr:colOff>63500</xdr:colOff>
      <xdr:row>39</xdr:row>
      <xdr:rowOff>64817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48526"/>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61976</xdr:rowOff>
    </xdr:from>
    <xdr:to>
      <xdr:col>111</xdr:col>
      <xdr:colOff>177800</xdr:colOff>
      <xdr:row>39</xdr:row>
      <xdr:rowOff>72883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48526"/>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33434</xdr:rowOff>
    </xdr:from>
    <xdr:to>
      <xdr:col>107</xdr:col>
      <xdr:colOff>50800</xdr:colOff>
      <xdr:row>39</xdr:row>
      <xdr:rowOff>72883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19984"/>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126376</xdr:rowOff>
    </xdr:from>
    <xdr:to>
      <xdr:col>102</xdr:col>
      <xdr:colOff>114300</xdr:colOff>
      <xdr:row>39</xdr:row>
      <xdr:rowOff>33434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41476"/>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111858</xdr:rowOff>
    </xdr:from>
    <xdr:to>
      <xdr:col>102</xdr:col>
      <xdr:colOff>165100</xdr:colOff>
      <xdr:row>39</xdr:row>
      <xdr:rowOff>42008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58535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140825</xdr:rowOff>
    </xdr:from>
    <xdr:to>
      <xdr:col>98</xdr:col>
      <xdr:colOff>38100</xdr:colOff>
      <xdr:row>39</xdr:row>
      <xdr:rowOff>70975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62102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14017</xdr:rowOff>
    </xdr:from>
    <xdr:to>
      <xdr:col>116</xdr:col>
      <xdr:colOff>114300</xdr:colOff>
      <xdr:row>39</xdr:row>
      <xdr:rowOff>115617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100394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11176</xdr:rowOff>
    </xdr:from>
    <xdr:to>
      <xdr:col>112</xdr:col>
      <xdr:colOff>38100</xdr:colOff>
      <xdr:row>39</xdr:row>
      <xdr:rowOff>112776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103903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22083</xdr:rowOff>
    </xdr:from>
    <xdr:to>
      <xdr:col>107</xdr:col>
      <xdr:colOff>101600</xdr:colOff>
      <xdr:row>39</xdr:row>
      <xdr:rowOff>123683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114810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01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154084</xdr:rowOff>
    </xdr:from>
    <xdr:to>
      <xdr:col>102</xdr:col>
      <xdr:colOff>165100</xdr:colOff>
      <xdr:row>39</xdr:row>
      <xdr:rowOff>84234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75361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76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75576</xdr:rowOff>
    </xdr:from>
    <xdr:to>
      <xdr:col>98</xdr:col>
      <xdr:colOff>38100</xdr:colOff>
      <xdr:row>39</xdr:row>
      <xdr:rowOff>5726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22253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77847</xdr:rowOff>
    </xdr:from>
    <xdr:to>
      <xdr:col>116</xdr:col>
      <xdr:colOff>63500</xdr:colOff>
      <xdr:row>59</xdr:row>
      <xdr:rowOff>78337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339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78337</xdr:rowOff>
    </xdr:from>
    <xdr:to>
      <xdr:col>111</xdr:col>
      <xdr:colOff>177800</xdr:colOff>
      <xdr:row>59</xdr:row>
      <xdr:rowOff>78925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9388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78925</xdr:rowOff>
    </xdr:from>
    <xdr:to>
      <xdr:col>107</xdr:col>
      <xdr:colOff>50800</xdr:colOff>
      <xdr:row>59</xdr:row>
      <xdr:rowOff>79284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9447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79284</xdr:rowOff>
    </xdr:from>
    <xdr:to>
      <xdr:col>102</xdr:col>
      <xdr:colOff>114300</xdr:colOff>
      <xdr:row>59</xdr:row>
      <xdr:rowOff>79677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94834"/>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63036</xdr:rowOff>
    </xdr:from>
    <xdr:to>
      <xdr:col>102</xdr:col>
      <xdr:colOff>165100</xdr:colOff>
      <xdr:row>58</xdr:row>
      <xdr:rowOff>164636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9713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69012</xdr:rowOff>
    </xdr:from>
    <xdr:to>
      <xdr:col>98</xdr:col>
      <xdr:colOff>38100</xdr:colOff>
      <xdr:row>58</xdr:row>
      <xdr:rowOff>170612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15689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27047</xdr:rowOff>
    </xdr:from>
    <xdr:to>
      <xdr:col>116</xdr:col>
      <xdr:colOff>114300</xdr:colOff>
      <xdr:row>59</xdr:row>
      <xdr:rowOff>128647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113424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5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27537</xdr:rowOff>
    </xdr:from>
    <xdr:to>
      <xdr:col>112</xdr:col>
      <xdr:colOff>38100</xdr:colOff>
      <xdr:row>59</xdr:row>
      <xdr:rowOff>129137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120264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3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28125</xdr:rowOff>
    </xdr:from>
    <xdr:to>
      <xdr:col>107</xdr:col>
      <xdr:colOff>101600</xdr:colOff>
      <xdr:row>59</xdr:row>
      <xdr:rowOff>129725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120852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3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28484</xdr:rowOff>
    </xdr:from>
    <xdr:to>
      <xdr:col>102</xdr:col>
      <xdr:colOff>165100</xdr:colOff>
      <xdr:row>59</xdr:row>
      <xdr:rowOff>130084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121211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28877</xdr:rowOff>
    </xdr:from>
    <xdr:to>
      <xdr:col>98</xdr:col>
      <xdr:colOff>38100</xdr:colOff>
      <xdr:row>59</xdr:row>
      <xdr:rowOff>130477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121604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3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90977</xdr:rowOff>
    </xdr:from>
    <xdr:to>
      <xdr:col>116</xdr:col>
      <xdr:colOff>63500</xdr:colOff>
      <xdr:row>77</xdr:row>
      <xdr:rowOff>108383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92627"/>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108383</xdr:rowOff>
    </xdr:from>
    <xdr:to>
      <xdr:col>111</xdr:col>
      <xdr:colOff>177800</xdr:colOff>
      <xdr:row>77</xdr:row>
      <xdr:rowOff>112816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10033"/>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112816</xdr:rowOff>
    </xdr:from>
    <xdr:to>
      <xdr:col>107</xdr:col>
      <xdr:colOff>50800</xdr:colOff>
      <xdr:row>77</xdr:row>
      <xdr:rowOff>130990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1446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130990</xdr:rowOff>
    </xdr:from>
    <xdr:to>
      <xdr:col>102</xdr:col>
      <xdr:colOff>114300</xdr:colOff>
      <xdr:row>77</xdr:row>
      <xdr:rowOff>142458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32640"/>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30111</xdr:rowOff>
    </xdr:from>
    <xdr:to>
      <xdr:col>102</xdr:col>
      <xdr:colOff>165100</xdr:colOff>
      <xdr:row>76</xdr:row>
      <xdr:rowOff>131711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6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148238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31262</xdr:rowOff>
    </xdr:from>
    <xdr:to>
      <xdr:col>98</xdr:col>
      <xdr:colOff>38100</xdr:colOff>
      <xdr:row>76</xdr:row>
      <xdr:rowOff>132862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6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149389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3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40177</xdr:rowOff>
    </xdr:from>
    <xdr:to>
      <xdr:col>116</xdr:col>
      <xdr:colOff>114300</xdr:colOff>
      <xdr:row>77</xdr:row>
      <xdr:rowOff>141777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126554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57583</xdr:rowOff>
    </xdr:from>
    <xdr:to>
      <xdr:col>112</xdr:col>
      <xdr:colOff>38100</xdr:colOff>
      <xdr:row>77</xdr:row>
      <xdr:rowOff>159183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150310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62016</xdr:rowOff>
    </xdr:from>
    <xdr:to>
      <xdr:col>107</xdr:col>
      <xdr:colOff>101600</xdr:colOff>
      <xdr:row>77</xdr:row>
      <xdr:rowOff>163616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154743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80190</xdr:rowOff>
    </xdr:from>
    <xdr:to>
      <xdr:col>102</xdr:col>
      <xdr:colOff>165100</xdr:colOff>
      <xdr:row>78</xdr:row>
      <xdr:rowOff>10340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1467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7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91658</xdr:rowOff>
    </xdr:from>
    <xdr:to>
      <xdr:col>98</xdr:col>
      <xdr:colOff>38100</xdr:colOff>
      <xdr:row>78</xdr:row>
      <xdr:rowOff>21808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12935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・人件費は、</a:t>
          </a:r>
          <a:r>
            <a:rPr lang="ja-JP" altLang="ja-JP" sz="1100">
              <a:solidFill>
                <a:schemeClr val="dk1"/>
              </a:solidFill>
              <a:effectLst/>
              <a:latin typeface="+mn-lt"/>
              <a:ea typeface="+mn-ea"/>
              <a:cs typeface="+mn-cs"/>
            </a:rPr>
            <a:t>公立幼稚園・保育園の閉園に伴う職員及び会計年度任用職員数の減により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前年度に</a:t>
          </a:r>
          <a:r>
            <a:rPr lang="ja-JP" altLang="en-US" sz="1100">
              <a:solidFill>
                <a:schemeClr val="dk1"/>
              </a:solidFill>
              <a:effectLst/>
              <a:latin typeface="+mn-lt"/>
              <a:ea typeface="+mn-ea"/>
              <a:cs typeface="+mn-cs"/>
            </a:rPr>
            <a:t>比べ</a:t>
          </a:r>
          <a:r>
            <a:rPr lang="en-US" altLang="ja-JP" sz="1100">
              <a:solidFill>
                <a:schemeClr val="dk1"/>
              </a:solidFill>
              <a:effectLst/>
              <a:latin typeface="+mn-lt"/>
              <a:ea typeface="+mn-ea"/>
              <a:cs typeface="+mn-cs"/>
            </a:rPr>
            <a:t>14,907</a:t>
          </a:r>
          <a:r>
            <a:rPr lang="ja-JP" altLang="en-US" sz="1100">
              <a:solidFill>
                <a:schemeClr val="dk1"/>
              </a:solidFill>
              <a:effectLst/>
              <a:latin typeface="+mn-lt"/>
              <a:ea typeface="+mn-ea"/>
              <a:cs typeface="+mn-cs"/>
            </a:rPr>
            <a:t>円の減となっている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・補助費等は、認定こども園整備事業補助金、県営土地改良事業費分担金の減等により、前年度に比べ</a:t>
          </a:r>
          <a:r>
            <a:rPr lang="en-US" altLang="ja-JP" sz="1100">
              <a:solidFill>
                <a:schemeClr val="dk1"/>
              </a:solidFill>
              <a:effectLst/>
              <a:latin typeface="+mn-lt"/>
              <a:ea typeface="+mn-ea"/>
              <a:cs typeface="+mn-cs"/>
            </a:rPr>
            <a:t>13,432</a:t>
          </a:r>
          <a:r>
            <a:rPr lang="ja-JP" altLang="en-US" sz="1100">
              <a:solidFill>
                <a:schemeClr val="dk1"/>
              </a:solidFill>
              <a:effectLst/>
              <a:latin typeface="+mn-lt"/>
              <a:ea typeface="+mn-ea"/>
              <a:cs typeface="+mn-cs"/>
            </a:rPr>
            <a:t>円の減となっている。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・扶助費は、子育て世帯への臨時特別給付金、経済対策世帯給付金の減等により、前年度に比べ</a:t>
          </a:r>
          <a:r>
            <a:rPr lang="en-US" altLang="ja-JP" sz="1100">
              <a:solidFill>
                <a:schemeClr val="dk1"/>
              </a:solidFill>
              <a:effectLst/>
              <a:latin typeface="+mn-lt"/>
              <a:ea typeface="+mn-ea"/>
              <a:cs typeface="+mn-cs"/>
            </a:rPr>
            <a:t>12,714</a:t>
          </a:r>
          <a:r>
            <a:rPr lang="ja-JP" altLang="en-US" sz="1100">
              <a:solidFill>
                <a:schemeClr val="dk1"/>
              </a:solidFill>
              <a:effectLst/>
              <a:latin typeface="+mn-lt"/>
              <a:ea typeface="+mn-ea"/>
              <a:cs typeface="+mn-cs"/>
            </a:rPr>
            <a:t>円の減となっている。</a:t>
          </a:r>
          <a:endParaRPr lang="ja-JP" altLang="ja-JP">
            <a:effectLst/>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過疎対策事業債等の据置期間の終了により元金償還額が増加し、前年度に比べ</a:t>
          </a:r>
          <a:r>
            <a:rPr kumimoji="1" lang="en-US" altLang="ja-JP" sz="1100">
              <a:solidFill>
                <a:schemeClr val="dk1"/>
              </a:solidFill>
              <a:effectLst/>
              <a:latin typeface="+mn-lt"/>
              <a:ea typeface="+mn-ea"/>
              <a:cs typeface="+mn-cs"/>
            </a:rPr>
            <a:t>5,045</a:t>
          </a:r>
          <a:r>
            <a:rPr kumimoji="1" lang="ja-JP" altLang="ja-JP"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・災害復旧事業費は、令和元年東日本台風災害の復旧事業完了により、前年度に比べ</a:t>
          </a:r>
          <a:r>
            <a:rPr kumimoji="1" lang="en-US" altLang="ja-JP" sz="1100">
              <a:solidFill>
                <a:schemeClr val="dk1"/>
              </a:solidFill>
              <a:effectLst/>
              <a:latin typeface="+mn-lt"/>
              <a:ea typeface="+mn-ea"/>
              <a:cs typeface="+mn-cs"/>
            </a:rPr>
            <a:t>10,758</a:t>
          </a:r>
          <a:r>
            <a:rPr kumimoji="1" lang="ja-JP" altLang="en-US" sz="1100">
              <a:solidFill>
                <a:schemeClr val="dk1"/>
              </a:solidFill>
              <a:effectLst/>
              <a:latin typeface="+mn-lt"/>
              <a:ea typeface="+mn-ea"/>
              <a:cs typeface="+mn-cs"/>
            </a:rPr>
            <a:t>円の減となっている。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9,313
9,177
125.18
5,951,936
5,637,267
275,809
3,687,311
5,520,688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26706</xdr:rowOff>
    </xdr:from>
    <xdr:to>
      <xdr:col>24</xdr:col>
      <xdr:colOff>63500</xdr:colOff>
      <xdr:row>36</xdr:row>
      <xdr:rowOff>26924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98906"/>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26924</xdr:rowOff>
    </xdr:from>
    <xdr:to>
      <xdr:col>19</xdr:col>
      <xdr:colOff>177800</xdr:colOff>
      <xdr:row>36</xdr:row>
      <xdr:rowOff>54138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99124"/>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22570</xdr:rowOff>
    </xdr:from>
    <xdr:to>
      <xdr:col>15</xdr:col>
      <xdr:colOff>50800</xdr:colOff>
      <xdr:row>36</xdr:row>
      <xdr:rowOff>54138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4770"/>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22570</xdr:rowOff>
    </xdr:from>
    <xdr:to>
      <xdr:col>10</xdr:col>
      <xdr:colOff>114300</xdr:colOff>
      <xdr:row>36</xdr:row>
      <xdr:rowOff>52614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94770"/>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142240</xdr:rowOff>
    </xdr:from>
    <xdr:to>
      <xdr:col>10</xdr:col>
      <xdr:colOff>165100</xdr:colOff>
      <xdr:row>37</xdr:row>
      <xdr:rowOff>72390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63517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160093</xdr:rowOff>
    </xdr:from>
    <xdr:to>
      <xdr:col>6</xdr:col>
      <xdr:colOff>38100</xdr:colOff>
      <xdr:row>37</xdr:row>
      <xdr:rowOff>90243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3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81370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42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147356</xdr:rowOff>
    </xdr:from>
    <xdr:to>
      <xdr:col>24</xdr:col>
      <xdr:colOff>114300</xdr:colOff>
      <xdr:row>36</xdr:row>
      <xdr:rowOff>77506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125783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2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147574</xdr:rowOff>
    </xdr:from>
    <xdr:to>
      <xdr:col>20</xdr:col>
      <xdr:colOff>38100</xdr:colOff>
      <xdr:row>36</xdr:row>
      <xdr:rowOff>77724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68851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3338</xdr:rowOff>
    </xdr:from>
    <xdr:to>
      <xdr:col>15</xdr:col>
      <xdr:colOff>101600</xdr:colOff>
      <xdr:row>36</xdr:row>
      <xdr:rowOff>104938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96065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6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143220</xdr:rowOff>
    </xdr:from>
    <xdr:to>
      <xdr:col>10</xdr:col>
      <xdr:colOff>165100</xdr:colOff>
      <xdr:row>36</xdr:row>
      <xdr:rowOff>73370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89897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1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1814</xdr:rowOff>
    </xdr:from>
    <xdr:to>
      <xdr:col>6</xdr:col>
      <xdr:colOff>38100</xdr:colOff>
      <xdr:row>36</xdr:row>
      <xdr:rowOff>103414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119941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126176</xdr:rowOff>
    </xdr:from>
    <xdr:to>
      <xdr:col>24</xdr:col>
      <xdr:colOff>63500</xdr:colOff>
      <xdr:row>58</xdr:row>
      <xdr:rowOff>136821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70276"/>
          <a:ext cx="8382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74754</xdr:rowOff>
    </xdr:from>
    <xdr:to>
      <xdr:col>19</xdr:col>
      <xdr:colOff>177800</xdr:colOff>
      <xdr:row>58</xdr:row>
      <xdr:rowOff>126176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8854"/>
          <a:ext cx="889000" cy="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74754</xdr:rowOff>
    </xdr:from>
    <xdr:to>
      <xdr:col>15</xdr:col>
      <xdr:colOff>50800</xdr:colOff>
      <xdr:row>58</xdr:row>
      <xdr:rowOff>161868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8854"/>
          <a:ext cx="889000" cy="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161868</xdr:rowOff>
    </xdr:from>
    <xdr:to>
      <xdr:col>10</xdr:col>
      <xdr:colOff>114300</xdr:colOff>
      <xdr:row>58</xdr:row>
      <xdr:rowOff>166506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5968"/>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27164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83629</xdr:rowOff>
    </xdr:from>
    <xdr:to>
      <xdr:col>6</xdr:col>
      <xdr:colOff>38100</xdr:colOff>
      <xdr:row>59</xdr:row>
      <xdr:rowOff>13779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30306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86021</xdr:rowOff>
    </xdr:from>
    <xdr:to>
      <xdr:col>24</xdr:col>
      <xdr:colOff>114300</xdr:colOff>
      <xdr:row>59</xdr:row>
      <xdr:rowOff>16171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948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75376</xdr:rowOff>
    </xdr:from>
    <xdr:to>
      <xdr:col>20</xdr:col>
      <xdr:colOff>38100</xdr:colOff>
      <xdr:row>59</xdr:row>
      <xdr:rowOff>5526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168103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1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23954</xdr:rowOff>
    </xdr:from>
    <xdr:to>
      <xdr:col>15</xdr:col>
      <xdr:colOff>101600</xdr:colOff>
      <xdr:row>58</xdr:row>
      <xdr:rowOff>125554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116681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111068</xdr:rowOff>
    </xdr:from>
    <xdr:to>
      <xdr:col>10</xdr:col>
      <xdr:colOff>165100</xdr:colOff>
      <xdr:row>59</xdr:row>
      <xdr:rowOff>41218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32345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115706</xdr:rowOff>
    </xdr:from>
    <xdr:to>
      <xdr:col>6</xdr:col>
      <xdr:colOff>38100</xdr:colOff>
      <xdr:row>59</xdr:row>
      <xdr:rowOff>45856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36983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66982</xdr:rowOff>
    </xdr:from>
    <xdr:to>
      <xdr:col>24</xdr:col>
      <xdr:colOff>63500</xdr:colOff>
      <xdr:row>76</xdr:row>
      <xdr:rowOff>150192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25732"/>
          <a:ext cx="838200" cy="2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66982</xdr:rowOff>
    </xdr:from>
    <xdr:to>
      <xdr:col>19</xdr:col>
      <xdr:colOff>177800</xdr:colOff>
      <xdr:row>77</xdr:row>
      <xdr:rowOff>50470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5732"/>
          <a:ext cx="889000" cy="3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12019</xdr:rowOff>
    </xdr:from>
    <xdr:to>
      <xdr:col>15</xdr:col>
      <xdr:colOff>50800</xdr:colOff>
      <xdr:row>77</xdr:row>
      <xdr:rowOff>50470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42219"/>
          <a:ext cx="889000" cy="2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12019</xdr:rowOff>
    </xdr:from>
    <xdr:to>
      <xdr:col>10</xdr:col>
      <xdr:colOff>114300</xdr:colOff>
      <xdr:row>77</xdr:row>
      <xdr:rowOff>114500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42219"/>
          <a:ext cx="889000" cy="27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104568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99392</xdr:rowOff>
    </xdr:from>
    <xdr:to>
      <xdr:col>24</xdr:col>
      <xdr:colOff>114300</xdr:colOff>
      <xdr:row>77</xdr:row>
      <xdr:rowOff>29542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77819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16182</xdr:rowOff>
    </xdr:from>
    <xdr:to>
      <xdr:col>20</xdr:col>
      <xdr:colOff>38100</xdr:colOff>
      <xdr:row>75</xdr:row>
      <xdr:rowOff>117782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7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108909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6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171120</xdr:rowOff>
    </xdr:from>
    <xdr:to>
      <xdr:col>15</xdr:col>
      <xdr:colOff>101600</xdr:colOff>
      <xdr:row>77</xdr:row>
      <xdr:rowOff>101270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92397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132669</xdr:rowOff>
    </xdr:from>
    <xdr:to>
      <xdr:col>10</xdr:col>
      <xdr:colOff>165100</xdr:colOff>
      <xdr:row>76</xdr:row>
      <xdr:rowOff>62819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79346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6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63700</xdr:rowOff>
    </xdr:from>
    <xdr:to>
      <xdr:col>6</xdr:col>
      <xdr:colOff>38100</xdr:colOff>
      <xdr:row>77</xdr:row>
      <xdr:rowOff>165300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156427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159176</xdr:rowOff>
    </xdr:from>
    <xdr:to>
      <xdr:col>24</xdr:col>
      <xdr:colOff>63500</xdr:colOff>
      <xdr:row>95</xdr:row>
      <xdr:rowOff>167567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46926"/>
          <a:ext cx="838200" cy="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167567</xdr:rowOff>
    </xdr:from>
    <xdr:to>
      <xdr:col>19</xdr:col>
      <xdr:colOff>177800</xdr:colOff>
      <xdr:row>96</xdr:row>
      <xdr:rowOff>124163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55317"/>
          <a:ext cx="889000" cy="12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124163</xdr:rowOff>
    </xdr:from>
    <xdr:to>
      <xdr:col>15</xdr:col>
      <xdr:colOff>50800</xdr:colOff>
      <xdr:row>96</xdr:row>
      <xdr:rowOff>145171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83363"/>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120969</xdr:rowOff>
    </xdr:from>
    <xdr:to>
      <xdr:col>10</xdr:col>
      <xdr:colOff>114300</xdr:colOff>
      <xdr:row>96</xdr:row>
      <xdr:rowOff>145171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80169"/>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133454</xdr:rowOff>
    </xdr:from>
    <xdr:to>
      <xdr:col>10</xdr:col>
      <xdr:colOff>165100</xdr:colOff>
      <xdr:row>97</xdr:row>
      <xdr:rowOff>63604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54731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151270</xdr:rowOff>
    </xdr:from>
    <xdr:to>
      <xdr:col>6</xdr:col>
      <xdr:colOff>38100</xdr:colOff>
      <xdr:row>97</xdr:row>
      <xdr:rowOff>81420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72547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108376</xdr:rowOff>
    </xdr:from>
    <xdr:to>
      <xdr:col>24</xdr:col>
      <xdr:colOff>114300</xdr:colOff>
      <xdr:row>96</xdr:row>
      <xdr:rowOff>38526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86803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116767</xdr:rowOff>
    </xdr:from>
    <xdr:to>
      <xdr:col>20</xdr:col>
      <xdr:colOff>38100</xdr:colOff>
      <xdr:row>96</xdr:row>
      <xdr:rowOff>46917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38044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9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73363</xdr:rowOff>
    </xdr:from>
    <xdr:to>
      <xdr:col>15</xdr:col>
      <xdr:colOff>101600</xdr:colOff>
      <xdr:row>97</xdr:row>
      <xdr:rowOff>3513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166090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94371</xdr:rowOff>
    </xdr:from>
    <xdr:to>
      <xdr:col>10</xdr:col>
      <xdr:colOff>165100</xdr:colOff>
      <xdr:row>97</xdr:row>
      <xdr:rowOff>24521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41048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70169</xdr:rowOff>
    </xdr:from>
    <xdr:to>
      <xdr:col>6</xdr:col>
      <xdr:colOff>38100</xdr:colOff>
      <xdr:row>97</xdr:row>
      <xdr:rowOff>319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34087</xdr:rowOff>
    </xdr:from>
    <xdr:to>
      <xdr:col>55</xdr:col>
      <xdr:colOff>0</xdr:colOff>
      <xdr:row>38</xdr:row>
      <xdr:rowOff>89408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49187"/>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25400</xdr:rowOff>
    </xdr:from>
    <xdr:to>
      <xdr:col>50</xdr:col>
      <xdr:colOff>114300</xdr:colOff>
      <xdr:row>38</xdr:row>
      <xdr:rowOff>89408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683250"/>
          <a:ext cx="889000" cy="9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25400</xdr:rowOff>
    </xdr:from>
    <xdr:to>
      <xdr:col>45</xdr:col>
      <xdr:colOff>177800</xdr:colOff>
      <xdr:row>38</xdr:row>
      <xdr:rowOff>102209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683250"/>
          <a:ext cx="889000" cy="9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67920</xdr:rowOff>
    </xdr:from>
    <xdr:to>
      <xdr:col>41</xdr:col>
      <xdr:colOff>50800</xdr:colOff>
      <xdr:row>38</xdr:row>
      <xdr:rowOff>102209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8302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154737</xdr:rowOff>
    </xdr:from>
    <xdr:to>
      <xdr:col>55</xdr:col>
      <xdr:colOff>50800</xdr:colOff>
      <xdr:row>38</xdr:row>
      <xdr:rowOff>84886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69664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38608</xdr:rowOff>
    </xdr:from>
    <xdr:to>
      <xdr:col>50</xdr:col>
      <xdr:colOff>165100</xdr:colOff>
      <xdr:row>38</xdr:row>
      <xdr:rowOff>140208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131335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146050</xdr:rowOff>
    </xdr:from>
    <xdr:to>
      <xdr:col>46</xdr:col>
      <xdr:colOff>38100</xdr:colOff>
      <xdr:row>33</xdr:row>
      <xdr:rowOff>76200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92727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51409</xdr:rowOff>
    </xdr:from>
    <xdr:to>
      <xdr:col>41</xdr:col>
      <xdr:colOff>101600</xdr:colOff>
      <xdr:row>38</xdr:row>
      <xdr:rowOff>153009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144136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59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17120</xdr:rowOff>
    </xdr:from>
    <xdr:to>
      <xdr:col>36</xdr:col>
      <xdr:colOff>165100</xdr:colOff>
      <xdr:row>38</xdr:row>
      <xdr:rowOff>118720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109847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138534</xdr:rowOff>
    </xdr:from>
    <xdr:to>
      <xdr:col>55</xdr:col>
      <xdr:colOff>0</xdr:colOff>
      <xdr:row>58</xdr:row>
      <xdr:rowOff>63744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11184"/>
          <a:ext cx="8382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138534</xdr:rowOff>
    </xdr:from>
    <xdr:to>
      <xdr:col>50</xdr:col>
      <xdr:colOff>114300</xdr:colOff>
      <xdr:row>57</xdr:row>
      <xdr:rowOff>169166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1118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169166</xdr:rowOff>
    </xdr:from>
    <xdr:to>
      <xdr:col>45</xdr:col>
      <xdr:colOff>177800</xdr:colOff>
      <xdr:row>58</xdr:row>
      <xdr:rowOff>85682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41816"/>
          <a:ext cx="889000" cy="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85682</xdr:rowOff>
    </xdr:from>
    <xdr:to>
      <xdr:col>41</xdr:col>
      <xdr:colOff>50800</xdr:colOff>
      <xdr:row>58</xdr:row>
      <xdr:rowOff>93131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9782"/>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20228</xdr:rowOff>
    </xdr:from>
    <xdr:to>
      <xdr:col>41</xdr:col>
      <xdr:colOff>101600</xdr:colOff>
      <xdr:row>58</xdr:row>
      <xdr:rowOff>121828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6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138355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19314</xdr:rowOff>
    </xdr:from>
    <xdr:to>
      <xdr:col>36</xdr:col>
      <xdr:colOff>165100</xdr:colOff>
      <xdr:row>58</xdr:row>
      <xdr:rowOff>120914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137441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12944</xdr:rowOff>
    </xdr:from>
    <xdr:to>
      <xdr:col>55</xdr:col>
      <xdr:colOff>50800</xdr:colOff>
      <xdr:row>58</xdr:row>
      <xdr:rowOff>114544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162821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87734</xdr:rowOff>
    </xdr:from>
    <xdr:to>
      <xdr:col>50</xdr:col>
      <xdr:colOff>165100</xdr:colOff>
      <xdr:row>58</xdr:row>
      <xdr:rowOff>17884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34411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3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118366</xdr:rowOff>
    </xdr:from>
    <xdr:to>
      <xdr:col>46</xdr:col>
      <xdr:colOff>38100</xdr:colOff>
      <xdr:row>58</xdr:row>
      <xdr:rowOff>48516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6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34882</xdr:rowOff>
    </xdr:from>
    <xdr:to>
      <xdr:col>41</xdr:col>
      <xdr:colOff>101600</xdr:colOff>
      <xdr:row>58</xdr:row>
      <xdr:rowOff>136482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127609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42331</xdr:rowOff>
    </xdr:from>
    <xdr:to>
      <xdr:col>36</xdr:col>
      <xdr:colOff>165100</xdr:colOff>
      <xdr:row>58</xdr:row>
      <xdr:rowOff>143931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135058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94742</xdr:rowOff>
    </xdr:from>
    <xdr:to>
      <xdr:col>55</xdr:col>
      <xdr:colOff>0</xdr:colOff>
      <xdr:row>78</xdr:row>
      <xdr:rowOff>143433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7842"/>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69825</xdr:rowOff>
    </xdr:from>
    <xdr:to>
      <xdr:col>50</xdr:col>
      <xdr:colOff>114300</xdr:colOff>
      <xdr:row>78</xdr:row>
      <xdr:rowOff>143433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42925"/>
          <a:ext cx="889000" cy="7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69825</xdr:rowOff>
    </xdr:from>
    <xdr:to>
      <xdr:col>45</xdr:col>
      <xdr:colOff>177800</xdr:colOff>
      <xdr:row>79</xdr:row>
      <xdr:rowOff>4902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2925"/>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4902</xdr:rowOff>
    </xdr:from>
    <xdr:to>
      <xdr:col>41</xdr:col>
      <xdr:colOff>50800</xdr:colOff>
      <xdr:row>79</xdr:row>
      <xdr:rowOff>43993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9452"/>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6583</xdr:rowOff>
    </xdr:from>
    <xdr:to>
      <xdr:col>41</xdr:col>
      <xdr:colOff>101600</xdr:colOff>
      <xdr:row>78</xdr:row>
      <xdr:rowOff>108183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124710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31576</xdr:rowOff>
    </xdr:from>
    <xdr:to>
      <xdr:col>36</xdr:col>
      <xdr:colOff>165100</xdr:colOff>
      <xdr:row>78</xdr:row>
      <xdr:rowOff>133176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149703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43942</xdr:rowOff>
    </xdr:from>
    <xdr:to>
      <xdr:col>55</xdr:col>
      <xdr:colOff>50800</xdr:colOff>
      <xdr:row>78</xdr:row>
      <xdr:rowOff>145542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22369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92633</xdr:rowOff>
    </xdr:from>
    <xdr:to>
      <xdr:col>50</xdr:col>
      <xdr:colOff>165100</xdr:colOff>
      <xdr:row>79</xdr:row>
      <xdr:rowOff>22783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13910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19025</xdr:rowOff>
    </xdr:from>
    <xdr:to>
      <xdr:col>46</xdr:col>
      <xdr:colOff>38100</xdr:colOff>
      <xdr:row>78</xdr:row>
      <xdr:rowOff>120625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111752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125552</xdr:rowOff>
    </xdr:from>
    <xdr:to>
      <xdr:col>41</xdr:col>
      <xdr:colOff>101600</xdr:colOff>
      <xdr:row>79</xdr:row>
      <xdr:rowOff>55702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46829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164643</xdr:rowOff>
    </xdr:from>
    <xdr:to>
      <xdr:col>36</xdr:col>
      <xdr:colOff>165100</xdr:colOff>
      <xdr:row>79</xdr:row>
      <xdr:rowOff>94793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85920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3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116745</xdr:rowOff>
    </xdr:from>
    <xdr:to>
      <xdr:col>55</xdr:col>
      <xdr:colOff>0</xdr:colOff>
      <xdr:row>97</xdr:row>
      <xdr:rowOff>168591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47395"/>
          <a:ext cx="8382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94414</xdr:rowOff>
    </xdr:from>
    <xdr:to>
      <xdr:col>50</xdr:col>
      <xdr:colOff>114300</xdr:colOff>
      <xdr:row>97</xdr:row>
      <xdr:rowOff>116745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25064"/>
          <a:ext cx="889000" cy="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94414</xdr:rowOff>
    </xdr:from>
    <xdr:to>
      <xdr:col>45</xdr:col>
      <xdr:colOff>177800</xdr:colOff>
      <xdr:row>97</xdr:row>
      <xdr:rowOff>160522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25064"/>
          <a:ext cx="889000" cy="6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103242</xdr:rowOff>
    </xdr:from>
    <xdr:to>
      <xdr:col>41</xdr:col>
      <xdr:colOff>50800</xdr:colOff>
      <xdr:row>97</xdr:row>
      <xdr:rowOff>160522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33892"/>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117791</xdr:rowOff>
    </xdr:from>
    <xdr:to>
      <xdr:col>55</xdr:col>
      <xdr:colOff>50800</xdr:colOff>
      <xdr:row>98</xdr:row>
      <xdr:rowOff>47941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32718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65945</xdr:rowOff>
    </xdr:from>
    <xdr:to>
      <xdr:col>50</xdr:col>
      <xdr:colOff>165100</xdr:colOff>
      <xdr:row>97</xdr:row>
      <xdr:rowOff>167545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158672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43614</xdr:rowOff>
    </xdr:from>
    <xdr:to>
      <xdr:col>46</xdr:col>
      <xdr:colOff>38100</xdr:colOff>
      <xdr:row>97</xdr:row>
      <xdr:rowOff>145214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136341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109722</xdr:rowOff>
    </xdr:from>
    <xdr:to>
      <xdr:col>41</xdr:col>
      <xdr:colOff>101600</xdr:colOff>
      <xdr:row>98</xdr:row>
      <xdr:rowOff>39872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30999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52442</xdr:rowOff>
    </xdr:from>
    <xdr:to>
      <xdr:col>36</xdr:col>
      <xdr:colOff>165100</xdr:colOff>
      <xdr:row>97</xdr:row>
      <xdr:rowOff>154042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145169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73703</xdr:rowOff>
    </xdr:from>
    <xdr:to>
      <xdr:col>85</xdr:col>
      <xdr:colOff>127000</xdr:colOff>
      <xdr:row>37</xdr:row>
      <xdr:rowOff>95306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17353"/>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73703</xdr:rowOff>
    </xdr:from>
    <xdr:to>
      <xdr:col>81</xdr:col>
      <xdr:colOff>50800</xdr:colOff>
      <xdr:row>37</xdr:row>
      <xdr:rowOff>110759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7353"/>
          <a:ext cx="8890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108725</xdr:rowOff>
    </xdr:from>
    <xdr:to>
      <xdr:col>76</xdr:col>
      <xdr:colOff>114300</xdr:colOff>
      <xdr:row>37</xdr:row>
      <xdr:rowOff>110759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52375"/>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108725</xdr:rowOff>
    </xdr:from>
    <xdr:to>
      <xdr:col>71</xdr:col>
      <xdr:colOff>177800</xdr:colOff>
      <xdr:row>37</xdr:row>
      <xdr:rowOff>115263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52375"/>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43889</xdr:rowOff>
    </xdr:from>
    <xdr:to>
      <xdr:col>72</xdr:col>
      <xdr:colOff>38100</xdr:colOff>
      <xdr:row>37</xdr:row>
      <xdr:rowOff>145489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162016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146347</xdr:rowOff>
    </xdr:from>
    <xdr:to>
      <xdr:col>67</xdr:col>
      <xdr:colOff>101600</xdr:colOff>
      <xdr:row>38</xdr:row>
      <xdr:rowOff>76498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67624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44506</xdr:rowOff>
    </xdr:from>
    <xdr:to>
      <xdr:col>85</xdr:col>
      <xdr:colOff>177800</xdr:colOff>
      <xdr:row>37</xdr:row>
      <xdr:rowOff>146106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22933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6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22903</xdr:rowOff>
    </xdr:from>
    <xdr:to>
      <xdr:col>81</xdr:col>
      <xdr:colOff>101600</xdr:colOff>
      <xdr:row>37</xdr:row>
      <xdr:rowOff>124503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115630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59959</xdr:rowOff>
    </xdr:from>
    <xdr:to>
      <xdr:col>76</xdr:col>
      <xdr:colOff>165100</xdr:colOff>
      <xdr:row>37</xdr:row>
      <xdr:rowOff>161559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0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152686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57925</xdr:rowOff>
    </xdr:from>
    <xdr:to>
      <xdr:col>72</xdr:col>
      <xdr:colOff>38100</xdr:colOff>
      <xdr:row>37</xdr:row>
      <xdr:rowOff>159525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150651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64463</xdr:rowOff>
    </xdr:from>
    <xdr:to>
      <xdr:col>67</xdr:col>
      <xdr:colOff>101600</xdr:colOff>
      <xdr:row>37</xdr:row>
      <xdr:rowOff>166063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164119</xdr:rowOff>
    </xdr:from>
    <xdr:to>
      <xdr:col>85</xdr:col>
      <xdr:colOff>127000</xdr:colOff>
      <xdr:row>58</xdr:row>
      <xdr:rowOff>178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36769"/>
          <a:ext cx="8382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168887</xdr:rowOff>
    </xdr:from>
    <xdr:to>
      <xdr:col>81</xdr:col>
      <xdr:colOff>50800</xdr:colOff>
      <xdr:row>58</xdr:row>
      <xdr:rowOff>178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1537"/>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168887</xdr:rowOff>
    </xdr:from>
    <xdr:to>
      <xdr:col>76</xdr:col>
      <xdr:colOff>114300</xdr:colOff>
      <xdr:row>58</xdr:row>
      <xdr:rowOff>12219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41537"/>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12219</xdr:rowOff>
    </xdr:from>
    <xdr:to>
      <xdr:col>71</xdr:col>
      <xdr:colOff>177800</xdr:colOff>
      <xdr:row>58</xdr:row>
      <xdr:rowOff>22821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56319"/>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119107</xdr:rowOff>
    </xdr:from>
    <xdr:to>
      <xdr:col>72</xdr:col>
      <xdr:colOff>38100</xdr:colOff>
      <xdr:row>58</xdr:row>
      <xdr:rowOff>49257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65784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119525</xdr:rowOff>
    </xdr:from>
    <xdr:to>
      <xdr:col>67</xdr:col>
      <xdr:colOff>101600</xdr:colOff>
      <xdr:row>58</xdr:row>
      <xdr:rowOff>49675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9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66202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113319</xdr:rowOff>
    </xdr:from>
    <xdr:to>
      <xdr:col>85</xdr:col>
      <xdr:colOff>177800</xdr:colOff>
      <xdr:row>58</xdr:row>
      <xdr:rowOff>43469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120828</xdr:rowOff>
    </xdr:from>
    <xdr:to>
      <xdr:col>81</xdr:col>
      <xdr:colOff>101600</xdr:colOff>
      <xdr:row>58</xdr:row>
      <xdr:rowOff>50978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118087</xdr:rowOff>
    </xdr:from>
    <xdr:to>
      <xdr:col>76</xdr:col>
      <xdr:colOff>165100</xdr:colOff>
      <xdr:row>58</xdr:row>
      <xdr:rowOff>48237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39364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132869</xdr:rowOff>
    </xdr:from>
    <xdr:to>
      <xdr:col>72</xdr:col>
      <xdr:colOff>38100</xdr:colOff>
      <xdr:row>58</xdr:row>
      <xdr:rowOff>63019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54146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143471</xdr:rowOff>
    </xdr:from>
    <xdr:to>
      <xdr:col>67</xdr:col>
      <xdr:colOff>101600</xdr:colOff>
      <xdr:row>58</xdr:row>
      <xdr:rowOff>73621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64748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41210</xdr:rowOff>
    </xdr:from>
    <xdr:to>
      <xdr:col>85</xdr:col>
      <xdr:colOff>127000</xdr:colOff>
      <xdr:row>78</xdr:row>
      <xdr:rowOff>139581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14310"/>
          <a:ext cx="838200" cy="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139773</xdr:rowOff>
    </xdr:from>
    <xdr:to>
      <xdr:col>81</xdr:col>
      <xdr:colOff>50800</xdr:colOff>
      <xdr:row>78</xdr:row>
      <xdr:rowOff>41210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41423"/>
          <a:ext cx="889000" cy="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111984</xdr:rowOff>
    </xdr:from>
    <xdr:to>
      <xdr:col>76</xdr:col>
      <xdr:colOff>114300</xdr:colOff>
      <xdr:row>77</xdr:row>
      <xdr:rowOff>139773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13634"/>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111984</xdr:rowOff>
    </xdr:from>
    <xdr:to>
      <xdr:col>71</xdr:col>
      <xdr:colOff>177800</xdr:colOff>
      <xdr:row>78</xdr:row>
      <xdr:rowOff>139599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13634"/>
          <a:ext cx="889000" cy="19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136668</xdr:rowOff>
    </xdr:from>
    <xdr:to>
      <xdr:col>72</xdr:col>
      <xdr:colOff>38100</xdr:colOff>
      <xdr:row>78</xdr:row>
      <xdr:rowOff>66818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3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57945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43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4299</xdr:rowOff>
    </xdr:from>
    <xdr:to>
      <xdr:col>67</xdr:col>
      <xdr:colOff>101600</xdr:colOff>
      <xdr:row>78</xdr:row>
      <xdr:rowOff>105899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122426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5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88781</xdr:rowOff>
    </xdr:from>
    <xdr:to>
      <xdr:col>85</xdr:col>
      <xdr:colOff>177800</xdr:colOff>
      <xdr:row>79</xdr:row>
      <xdr:rowOff>18931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3708</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161860</xdr:rowOff>
    </xdr:from>
    <xdr:to>
      <xdr:col>81</xdr:col>
      <xdr:colOff>101600</xdr:colOff>
      <xdr:row>78</xdr:row>
      <xdr:rowOff>92010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83137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4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88973</xdr:rowOff>
    </xdr:from>
    <xdr:to>
      <xdr:col>76</xdr:col>
      <xdr:colOff>165100</xdr:colOff>
      <xdr:row>78</xdr:row>
      <xdr:rowOff>19123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35650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61184</xdr:rowOff>
    </xdr:from>
    <xdr:to>
      <xdr:col>72</xdr:col>
      <xdr:colOff>38100</xdr:colOff>
      <xdr:row>77</xdr:row>
      <xdr:rowOff>162784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7861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3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88799</xdr:rowOff>
    </xdr:from>
    <xdr:to>
      <xdr:col>67</xdr:col>
      <xdr:colOff>101600</xdr:colOff>
      <xdr:row>79</xdr:row>
      <xdr:rowOff>18949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10076</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554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50126</xdr:rowOff>
    </xdr:from>
    <xdr:to>
      <xdr:col>85</xdr:col>
      <xdr:colOff>127000</xdr:colOff>
      <xdr:row>97</xdr:row>
      <xdr:rowOff>73123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80776"/>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73123</xdr:rowOff>
    </xdr:from>
    <xdr:to>
      <xdr:col>81</xdr:col>
      <xdr:colOff>50800</xdr:colOff>
      <xdr:row>97</xdr:row>
      <xdr:rowOff>95796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03773"/>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95796</xdr:rowOff>
    </xdr:from>
    <xdr:to>
      <xdr:col>76</xdr:col>
      <xdr:colOff>114300</xdr:colOff>
      <xdr:row>97</xdr:row>
      <xdr:rowOff>107271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26446"/>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65889</xdr:rowOff>
    </xdr:from>
    <xdr:to>
      <xdr:col>71</xdr:col>
      <xdr:colOff>177800</xdr:colOff>
      <xdr:row>97</xdr:row>
      <xdr:rowOff>107271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96539"/>
          <a:ext cx="889000" cy="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156786</xdr:rowOff>
    </xdr:from>
    <xdr:to>
      <xdr:col>72</xdr:col>
      <xdr:colOff>38100</xdr:colOff>
      <xdr:row>97</xdr:row>
      <xdr:rowOff>86936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103463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2073</xdr:rowOff>
    </xdr:from>
    <xdr:to>
      <xdr:col>67</xdr:col>
      <xdr:colOff>101600</xdr:colOff>
      <xdr:row>97</xdr:row>
      <xdr:rowOff>103673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120200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170776</xdr:rowOff>
    </xdr:from>
    <xdr:to>
      <xdr:col>85</xdr:col>
      <xdr:colOff>177800</xdr:colOff>
      <xdr:row>97</xdr:row>
      <xdr:rowOff>100926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149203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22323</xdr:rowOff>
    </xdr:from>
    <xdr:to>
      <xdr:col>81</xdr:col>
      <xdr:colOff>101600</xdr:colOff>
      <xdr:row>97</xdr:row>
      <xdr:rowOff>123923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115050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44996</xdr:rowOff>
    </xdr:from>
    <xdr:to>
      <xdr:col>76</xdr:col>
      <xdr:colOff>165100</xdr:colOff>
      <xdr:row>97</xdr:row>
      <xdr:rowOff>146596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137723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56471</xdr:rowOff>
    </xdr:from>
    <xdr:to>
      <xdr:col>72</xdr:col>
      <xdr:colOff>38100</xdr:colOff>
      <xdr:row>97</xdr:row>
      <xdr:rowOff>158071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149198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15089</xdr:rowOff>
    </xdr:from>
    <xdr:to>
      <xdr:col>67</xdr:col>
      <xdr:colOff>101600</xdr:colOff>
      <xdr:row>97</xdr:row>
      <xdr:rowOff>116689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107816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164973</xdr:rowOff>
    </xdr:from>
    <xdr:to>
      <xdr:col>102</xdr:col>
      <xdr:colOff>165100</xdr:colOff>
      <xdr:row>39</xdr:row>
      <xdr:rowOff>95123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111650</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111650</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保育所費、子育て世帯への臨時特別給付金</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29,189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・農林水産業費は、産地生産基盤パワーアップ事業や県営土地改良事業等の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25,370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・土木費は、道路新設改良事業費、小野公園多目的グラウンド照明設備改修工事費等の減により、前年度に比べ</a:t>
          </a:r>
          <a:r>
            <a:rPr kumimoji="1" lang="en-US" altLang="ja-JP" sz="1100">
              <a:solidFill>
                <a:schemeClr val="dk1"/>
              </a:solidFill>
              <a:effectLst/>
              <a:latin typeface="+mn-lt"/>
              <a:ea typeface="+mn-ea"/>
              <a:cs typeface="+mn-cs"/>
            </a:rPr>
            <a:t>13,608</a:t>
          </a:r>
          <a:r>
            <a:rPr kumimoji="1" lang="ja-JP" altLang="en-US" sz="1100">
              <a:solidFill>
                <a:schemeClr val="dk1"/>
              </a:solidFill>
              <a:effectLst/>
              <a:latin typeface="+mn-lt"/>
              <a:ea typeface="+mn-ea"/>
              <a:cs typeface="+mn-cs"/>
            </a:rPr>
            <a:t>円の減となっている。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令和元年東日本台風災害の復旧事業完了により、</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10,758</a:t>
          </a:r>
          <a:r>
            <a:rPr kumimoji="1" lang="ja-JP" altLang="ja-JP" sz="1100">
              <a:solidFill>
                <a:schemeClr val="dk1"/>
              </a:solidFill>
              <a:effectLst/>
              <a:latin typeface="+mn-lt"/>
              <a:ea typeface="+mn-ea"/>
              <a:cs typeface="+mn-cs"/>
            </a:rPr>
            <a:t>円の減となっている。</a:t>
          </a:r>
          <a:endParaRPr lang="ja-JP" altLang="ja-JP">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年度については、実質収支、単年度収支ともに黒字である。</a:t>
          </a:r>
          <a:endParaRPr lang="ja-JP" altLang="ja-JP" sz="1400">
            <a:effectLst/>
          </a:endParaRPr>
        </a:p>
        <a:p>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41,000</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増となったこと</a:t>
          </a:r>
          <a:r>
            <a:rPr kumimoji="1" lang="ja-JP" altLang="ja-JP" sz="1100">
              <a:solidFill>
                <a:schemeClr val="dk1"/>
              </a:solidFill>
              <a:effectLst/>
              <a:latin typeface="+mn-lt"/>
              <a:ea typeface="+mn-ea"/>
              <a:cs typeface="+mn-cs"/>
            </a:rPr>
            <a:t>から、標準財政規模に占める割合が</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今後も事務事業の見直しや統廃合など行財政改革を推進し健全な行財政運営に努めていく。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実質赤字比率については、全ての会計において適切な執行に努めたことから、黒字となった。</a:t>
          </a:r>
          <a:endParaRPr lang="ja-JP" altLang="ja-JP" sz="1400">
            <a:effectLst/>
          </a:endParaRPr>
        </a:p>
        <a:p>
          <a:r>
            <a:rPr kumimoji="1" lang="ja-JP" altLang="ja-JP" sz="1100">
              <a:solidFill>
                <a:schemeClr val="dk1"/>
              </a:solidFill>
              <a:effectLst/>
              <a:latin typeface="+mn-lt"/>
              <a:ea typeface="+mn-ea"/>
              <a:cs typeface="+mn-cs"/>
            </a:rPr>
            <a:t>　引き続き、最小の経費で最大の効果が挙げられるよう、計画的・効率的な行財政の運用に努める。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85</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86</v>
      </c>
      <c r="C2" s="182"/>
      <c r="D2" s="183"/>
    </row>
    <row r="3" spans="1:119" ht="18.75" customHeight="1" thickBot="1" x14ac:dyDescent="0.2">
      <c r="A3" s="181"/>
      <c r="B3" s="380" t="s">
        <v>87</v>
      </c>
      <c r="C3" s="381"/>
      <c r="D3" s="381"/>
      <c r="E3" s="382"/>
      <c r="F3" s="382"/>
      <c r="G3" s="382"/>
      <c r="H3" s="382"/>
      <c r="I3" s="382"/>
      <c r="J3" s="382"/>
      <c r="K3" s="382"/>
      <c r="L3" s="382" t="s">
        <v>88</v>
      </c>
      <c r="M3" s="382"/>
      <c r="N3" s="382"/>
      <c r="O3" s="382"/>
      <c r="P3" s="382"/>
      <c r="Q3" s="382"/>
      <c r="R3" s="389"/>
      <c r="S3" s="389"/>
      <c r="T3" s="389"/>
      <c r="U3" s="389"/>
      <c r="V3" s="390"/>
      <c r="W3" s="364" t="s">
        <v>89</v>
      </c>
      <c r="X3" s="365"/>
      <c r="Y3" s="365"/>
      <c r="Z3" s="365"/>
      <c r="AA3" s="365"/>
      <c r="AB3" s="381"/>
      <c r="AC3" s="389" t="s">
        <v>90</v>
      </c>
      <c r="AD3" s="365"/>
      <c r="AE3" s="365"/>
      <c r="AF3" s="365"/>
      <c r="AG3" s="365"/>
      <c r="AH3" s="365"/>
      <c r="AI3" s="365"/>
      <c r="AJ3" s="365"/>
      <c r="AK3" s="365"/>
      <c r="AL3" s="366"/>
      <c r="AM3" s="364" t="s">
        <v>91</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92</v>
      </c>
      <c r="BO3" s="365"/>
      <c r="BP3" s="365"/>
      <c r="BQ3" s="365"/>
      <c r="BR3" s="365"/>
      <c r="BS3" s="365"/>
      <c r="BT3" s="365"/>
      <c r="BU3" s="366"/>
      <c r="BV3" s="364" t="s">
        <v>93</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94</v>
      </c>
      <c r="CU3" s="365"/>
      <c r="CV3" s="365"/>
      <c r="CW3" s="365"/>
      <c r="CX3" s="365"/>
      <c r="CY3" s="365"/>
      <c r="CZ3" s="365"/>
      <c r="DA3" s="366"/>
      <c r="DB3" s="364" t="s">
        <v>95</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96</v>
      </c>
      <c r="AZ4" s="368"/>
      <c r="BA4" s="368"/>
      <c r="BB4" s="368"/>
      <c r="BC4" s="368"/>
      <c r="BD4" s="368"/>
      <c r="BE4" s="368"/>
      <c r="BF4" s="368"/>
      <c r="BG4" s="368"/>
      <c r="BH4" s="368"/>
      <c r="BI4" s="368"/>
      <c r="BJ4" s="368"/>
      <c r="BK4" s="368"/>
      <c r="BL4" s="368"/>
      <c r="BM4" s="369"/>
      <c r="BN4" s="370">
        <v>5951936</v>
      </c>
      <c r="BO4" s="371"/>
      <c r="BP4" s="371"/>
      <c r="BQ4" s="371"/>
      <c r="BR4" s="371"/>
      <c r="BS4" s="371"/>
      <c r="BT4" s="371"/>
      <c r="BU4" s="372"/>
      <c r="BV4" s="370">
        <v>6819036</v>
      </c>
      <c r="BW4" s="371"/>
      <c r="BX4" s="371"/>
      <c r="BY4" s="371"/>
      <c r="BZ4" s="371"/>
      <c r="CA4" s="371"/>
      <c r="CB4" s="371"/>
      <c r="CC4" s="372"/>
      <c r="CD4" s="373" t="s">
        <v>97</v>
      </c>
      <c r="CE4" s="374"/>
      <c r="CF4" s="374"/>
      <c r="CG4" s="374"/>
      <c r="CH4" s="374"/>
      <c r="CI4" s="374"/>
      <c r="CJ4" s="374"/>
      <c r="CK4" s="374"/>
      <c r="CL4" s="374"/>
      <c r="CM4" s="374"/>
      <c r="CN4" s="374"/>
      <c r="CO4" s="374"/>
      <c r="CP4" s="374"/>
      <c r="CQ4" s="374"/>
      <c r="CR4" s="374"/>
      <c r="CS4" s="375"/>
      <c r="CT4" s="376">
        <v>7.5</v>
      </c>
      <c r="CU4" s="377"/>
      <c r="CV4" s="377"/>
      <c r="CW4" s="377"/>
      <c r="CX4" s="377"/>
      <c r="CY4" s="377"/>
      <c r="CZ4" s="377"/>
      <c r="DA4" s="378"/>
      <c r="DB4" s="376">
        <v>5.7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98</v>
      </c>
      <c r="AN5" s="437"/>
      <c r="AO5" s="437"/>
      <c r="AP5" s="437"/>
      <c r="AQ5" s="437"/>
      <c r="AR5" s="437"/>
      <c r="AS5" s="437"/>
      <c r="AT5" s="438"/>
      <c r="AU5" s="439" t="s">
        <v>99</v>
      </c>
      <c r="AV5" s="440"/>
      <c r="AW5" s="440"/>
      <c r="AX5" s="440"/>
      <c r="AY5" s="441" t="s">
        <v>100</v>
      </c>
      <c r="AZ5" s="442"/>
      <c r="BA5" s="442"/>
      <c r="BB5" s="442"/>
      <c r="BC5" s="442"/>
      <c r="BD5" s="442"/>
      <c r="BE5" s="442"/>
      <c r="BF5" s="442"/>
      <c r="BG5" s="442"/>
      <c r="BH5" s="442"/>
      <c r="BI5" s="442"/>
      <c r="BJ5" s="442"/>
      <c r="BK5" s="442"/>
      <c r="BL5" s="442"/>
      <c r="BM5" s="443"/>
      <c r="BN5" s="407">
        <v>5637267</v>
      </c>
      <c r="BO5" s="408"/>
      <c r="BP5" s="408"/>
      <c r="BQ5" s="408"/>
      <c r="BR5" s="408"/>
      <c r="BS5" s="408"/>
      <c r="BT5" s="408"/>
      <c r="BU5" s="409"/>
      <c r="BV5" s="407">
        <v>6580044</v>
      </c>
      <c r="BW5" s="408"/>
      <c r="BX5" s="408"/>
      <c r="BY5" s="408"/>
      <c r="BZ5" s="408"/>
      <c r="CA5" s="408"/>
      <c r="CB5" s="408"/>
      <c r="CC5" s="409"/>
      <c r="CD5" s="410" t="s">
        <v>101</v>
      </c>
      <c r="CE5" s="411"/>
      <c r="CF5" s="411"/>
      <c r="CG5" s="411"/>
      <c r="CH5" s="411"/>
      <c r="CI5" s="411"/>
      <c r="CJ5" s="411"/>
      <c r="CK5" s="411"/>
      <c r="CL5" s="411"/>
      <c r="CM5" s="411"/>
      <c r="CN5" s="411"/>
      <c r="CO5" s="411"/>
      <c r="CP5" s="411"/>
      <c r="CQ5" s="411"/>
      <c r="CR5" s="411"/>
      <c r="CS5" s="412"/>
      <c r="CT5" s="404">
        <v>88.3</v>
      </c>
      <c r="CU5" s="405"/>
      <c r="CV5" s="405"/>
      <c r="CW5" s="405"/>
      <c r="CX5" s="405"/>
      <c r="CY5" s="405"/>
      <c r="CZ5" s="405"/>
      <c r="DA5" s="406"/>
      <c r="DB5" s="404">
        <v>83.8</v>
      </c>
      <c r="DC5" s="405"/>
      <c r="DD5" s="405"/>
      <c r="DE5" s="405"/>
      <c r="DF5" s="405"/>
      <c r="DG5" s="405"/>
      <c r="DH5" s="405"/>
      <c r="DI5" s="406"/>
    </row>
    <row r="6" spans="1:119" ht="18.75" customHeight="1" x14ac:dyDescent="0.15">
      <c r="A6" s="181"/>
      <c r="B6" s="413" t="s">
        <v>102</v>
      </c>
      <c r="C6" s="414"/>
      <c r="D6" s="414"/>
      <c r="E6" s="415"/>
      <c r="F6" s="415"/>
      <c r="G6" s="415"/>
      <c r="H6" s="415"/>
      <c r="I6" s="415"/>
      <c r="J6" s="415"/>
      <c r="K6" s="415"/>
      <c r="L6" s="415" t="s">
        <v>103</v>
      </c>
      <c r="M6" s="415"/>
      <c r="N6" s="415"/>
      <c r="O6" s="415"/>
      <c r="P6" s="415"/>
      <c r="Q6" s="415"/>
      <c r="R6" s="419"/>
      <c r="S6" s="419"/>
      <c r="T6" s="419"/>
      <c r="U6" s="419"/>
      <c r="V6" s="420"/>
      <c r="W6" s="423" t="s">
        <v>104</v>
      </c>
      <c r="X6" s="424"/>
      <c r="Y6" s="424"/>
      <c r="Z6" s="424"/>
      <c r="AA6" s="424"/>
      <c r="AB6" s="414"/>
      <c r="AC6" s="427" t="s">
        <v>105</v>
      </c>
      <c r="AD6" s="428"/>
      <c r="AE6" s="428"/>
      <c r="AF6" s="428"/>
      <c r="AG6" s="428"/>
      <c r="AH6" s="428"/>
      <c r="AI6" s="428"/>
      <c r="AJ6" s="428"/>
      <c r="AK6" s="428"/>
      <c r="AL6" s="429"/>
      <c r="AM6" s="436" t="s">
        <v>106</v>
      </c>
      <c r="AN6" s="437"/>
      <c r="AO6" s="437"/>
      <c r="AP6" s="437"/>
      <c r="AQ6" s="437"/>
      <c r="AR6" s="437"/>
      <c r="AS6" s="437"/>
      <c r="AT6" s="438"/>
      <c r="AU6" s="439" t="s">
        <v>107</v>
      </c>
      <c r="AV6" s="440"/>
      <c r="AW6" s="440"/>
      <c r="AX6" s="440"/>
      <c r="AY6" s="441" t="s">
        <v>108</v>
      </c>
      <c r="AZ6" s="442"/>
      <c r="BA6" s="442"/>
      <c r="BB6" s="442"/>
      <c r="BC6" s="442"/>
      <c r="BD6" s="442"/>
      <c r="BE6" s="442"/>
      <c r="BF6" s="442"/>
      <c r="BG6" s="442"/>
      <c r="BH6" s="442"/>
      <c r="BI6" s="442"/>
      <c r="BJ6" s="442"/>
      <c r="BK6" s="442"/>
      <c r="BL6" s="442"/>
      <c r="BM6" s="443"/>
      <c r="BN6" s="407">
        <v>314669</v>
      </c>
      <c r="BO6" s="408"/>
      <c r="BP6" s="408"/>
      <c r="BQ6" s="408"/>
      <c r="BR6" s="408"/>
      <c r="BS6" s="408"/>
      <c r="BT6" s="408"/>
      <c r="BU6" s="409"/>
      <c r="BV6" s="407">
        <v>238992</v>
      </c>
      <c r="BW6" s="408"/>
      <c r="BX6" s="408"/>
      <c r="BY6" s="408"/>
      <c r="BZ6" s="408"/>
      <c r="CA6" s="408"/>
      <c r="CB6" s="408"/>
      <c r="CC6" s="409"/>
      <c r="CD6" s="410" t="s">
        <v>109</v>
      </c>
      <c r="CE6" s="411"/>
      <c r="CF6" s="411"/>
      <c r="CG6" s="411"/>
      <c r="CH6" s="411"/>
      <c r="CI6" s="411"/>
      <c r="CJ6" s="411"/>
      <c r="CK6" s="411"/>
      <c r="CL6" s="411"/>
      <c r="CM6" s="411"/>
      <c r="CN6" s="411"/>
      <c r="CO6" s="411"/>
      <c r="CP6" s="411"/>
      <c r="CQ6" s="411"/>
      <c r="CR6" s="411"/>
      <c r="CS6" s="412"/>
      <c r="CT6" s="444">
        <v>89.3</v>
      </c>
      <c r="CU6" s="445"/>
      <c r="CV6" s="445"/>
      <c r="CW6" s="445"/>
      <c r="CX6" s="445"/>
      <c r="CY6" s="445"/>
      <c r="CZ6" s="445"/>
      <c r="DA6" s="446"/>
      <c r="DB6" s="444">
        <v>87.3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110</v>
      </c>
      <c r="AN7" s="437"/>
      <c r="AO7" s="437"/>
      <c r="AP7" s="437"/>
      <c r="AQ7" s="437"/>
      <c r="AR7" s="437"/>
      <c r="AS7" s="437"/>
      <c r="AT7" s="438"/>
      <c r="AU7" s="439" t="s">
        <v>99</v>
      </c>
      <c r="AV7" s="440"/>
      <c r="AW7" s="440"/>
      <c r="AX7" s="440"/>
      <c r="AY7" s="441" t="s">
        <v>111</v>
      </c>
      <c r="AZ7" s="442"/>
      <c r="BA7" s="442"/>
      <c r="BB7" s="442"/>
      <c r="BC7" s="442"/>
      <c r="BD7" s="442"/>
      <c r="BE7" s="442"/>
      <c r="BF7" s="442"/>
      <c r="BG7" s="442"/>
      <c r="BH7" s="442"/>
      <c r="BI7" s="442"/>
      <c r="BJ7" s="442"/>
      <c r="BK7" s="442"/>
      <c r="BL7" s="442"/>
      <c r="BM7" s="443"/>
      <c r="BN7" s="407">
        <v>38860</v>
      </c>
      <c r="BO7" s="408"/>
      <c r="BP7" s="408"/>
      <c r="BQ7" s="408"/>
      <c r="BR7" s="408"/>
      <c r="BS7" s="408"/>
      <c r="BT7" s="408"/>
      <c r="BU7" s="409"/>
      <c r="BV7" s="407">
        <v>17402</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3687311</v>
      </c>
      <c r="CU7" s="408"/>
      <c r="CV7" s="408"/>
      <c r="CW7" s="408"/>
      <c r="CX7" s="408"/>
      <c r="CY7" s="408"/>
      <c r="CZ7" s="408"/>
      <c r="DA7" s="409"/>
      <c r="DB7" s="407">
        <v>3854908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99</v>
      </c>
      <c r="AV8" s="440"/>
      <c r="AW8" s="440"/>
      <c r="AX8" s="440"/>
      <c r="AY8" s="441" t="s">
        <v>114</v>
      </c>
      <c r="AZ8" s="442"/>
      <c r="BA8" s="442"/>
      <c r="BB8" s="442"/>
      <c r="BC8" s="442"/>
      <c r="BD8" s="442"/>
      <c r="BE8" s="442"/>
      <c r="BF8" s="442"/>
      <c r="BG8" s="442"/>
      <c r="BH8" s="442"/>
      <c r="BI8" s="442"/>
      <c r="BJ8" s="442"/>
      <c r="BK8" s="442"/>
      <c r="BL8" s="442"/>
      <c r="BM8" s="443"/>
      <c r="BN8" s="407">
        <v>275809</v>
      </c>
      <c r="BO8" s="408"/>
      <c r="BP8" s="408"/>
      <c r="BQ8" s="408"/>
      <c r="BR8" s="408"/>
      <c r="BS8" s="408"/>
      <c r="BT8" s="408"/>
      <c r="BU8" s="409"/>
      <c r="BV8" s="407">
        <v>221590</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0.37</v>
      </c>
      <c r="CU8" s="448"/>
      <c r="CV8" s="448"/>
      <c r="CW8" s="448"/>
      <c r="CX8" s="448"/>
      <c r="CY8" s="448"/>
      <c r="CZ8" s="448"/>
      <c r="DA8" s="449"/>
      <c r="DB8" s="447">
        <v>0.36</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9471</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99</v>
      </c>
      <c r="AV9" s="440"/>
      <c r="AW9" s="440"/>
      <c r="AX9" s="440"/>
      <c r="AY9" s="441" t="s">
        <v>120</v>
      </c>
      <c r="AZ9" s="442"/>
      <c r="BA9" s="442"/>
      <c r="BB9" s="442"/>
      <c r="BC9" s="442"/>
      <c r="BD9" s="442"/>
      <c r="BE9" s="442"/>
      <c r="BF9" s="442"/>
      <c r="BG9" s="442"/>
      <c r="BH9" s="442"/>
      <c r="BI9" s="442"/>
      <c r="BJ9" s="442"/>
      <c r="BK9" s="442"/>
      <c r="BL9" s="442"/>
      <c r="BM9" s="443"/>
      <c r="BN9" s="407">
        <v>54219</v>
      </c>
      <c r="BO9" s="408"/>
      <c r="BP9" s="408"/>
      <c r="BQ9" s="408"/>
      <c r="BR9" s="408"/>
      <c r="BS9" s="408"/>
      <c r="BT9" s="408"/>
      <c r="BU9" s="409"/>
      <c r="BV9" s="407">
        <v>5286</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10475</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110606</v>
      </c>
      <c r="BO10" s="408"/>
      <c r="BP10" s="408"/>
      <c r="BQ10" s="408"/>
      <c r="BR10" s="408"/>
      <c r="BS10" s="408"/>
      <c r="BT10" s="408"/>
      <c r="BU10" s="409"/>
      <c r="BV10" s="407">
        <v>307849</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124</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9313</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69658</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9177</v>
      </c>
      <c r="S13" s="492"/>
      <c r="T13" s="492"/>
      <c r="U13" s="492"/>
      <c r="V13" s="493"/>
      <c r="W13" s="423" t="s">
        <v>143</v>
      </c>
      <c r="X13" s="424"/>
      <c r="Y13" s="424"/>
      <c r="Z13" s="424"/>
      <c r="AA13" s="424"/>
      <c r="AB13" s="414"/>
      <c r="AC13" s="458">
        <v>561</v>
      </c>
      <c r="AD13" s="459"/>
      <c r="AE13" s="459"/>
      <c r="AF13" s="459"/>
      <c r="AG13" s="501"/>
      <c r="AH13" s="458">
        <v>699</v>
      </c>
      <c r="AI13" s="459"/>
      <c r="AJ13" s="459"/>
      <c r="AK13" s="459"/>
      <c r="AL13" s="460"/>
      <c r="AM13" s="436" t="s">
        <v>144</v>
      </c>
      <c r="AN13" s="437"/>
      <c r="AO13" s="437"/>
      <c r="AP13" s="437"/>
      <c r="AQ13" s="437"/>
      <c r="AR13" s="437"/>
      <c r="AS13" s="437"/>
      <c r="AT13" s="438"/>
      <c r="AU13" s="439" t="s">
        <v>124</v>
      </c>
      <c r="AV13" s="440"/>
      <c r="AW13" s="440"/>
      <c r="AX13" s="440"/>
      <c r="AY13" s="441" t="s">
        <v>145</v>
      </c>
      <c r="AZ13" s="442"/>
      <c r="BA13" s="442"/>
      <c r="BB13" s="442"/>
      <c r="BC13" s="442"/>
      <c r="BD13" s="442"/>
      <c r="BE13" s="442"/>
      <c r="BF13" s="442"/>
      <c r="BG13" s="442"/>
      <c r="BH13" s="442"/>
      <c r="BI13" s="442"/>
      <c r="BJ13" s="442"/>
      <c r="BK13" s="442"/>
      <c r="BL13" s="442"/>
      <c r="BM13" s="443"/>
      <c r="BN13" s="407">
        <v>95167</v>
      </c>
      <c r="BO13" s="408"/>
      <c r="BP13" s="408"/>
      <c r="BQ13" s="408"/>
      <c r="BR13" s="408"/>
      <c r="BS13" s="408"/>
      <c r="BT13" s="408"/>
      <c r="BU13" s="409"/>
      <c r="BV13" s="407">
        <v>313135</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4.7</v>
      </c>
      <c r="CU13" s="405"/>
      <c r="CV13" s="405"/>
      <c r="CW13" s="405"/>
      <c r="CX13" s="405"/>
      <c r="CY13" s="405"/>
      <c r="CZ13" s="405"/>
      <c r="DA13" s="406"/>
      <c r="DB13" s="404">
        <v>4.5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9545</v>
      </c>
      <c r="S14" s="492"/>
      <c r="T14" s="492"/>
      <c r="U14" s="492"/>
      <c r="V14" s="493"/>
      <c r="W14" s="397"/>
      <c r="X14" s="398"/>
      <c r="Y14" s="398"/>
      <c r="Z14" s="398"/>
      <c r="AA14" s="398"/>
      <c r="AB14" s="387"/>
      <c r="AC14" s="494">
        <v>11.7</v>
      </c>
      <c r="AD14" s="495"/>
      <c r="AE14" s="495"/>
      <c r="AF14" s="495"/>
      <c r="AG14" s="496"/>
      <c r="AH14" s="494">
        <v>12.9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149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9375</v>
      </c>
      <c r="S15" s="492"/>
      <c r="T15" s="492"/>
      <c r="U15" s="492"/>
      <c r="V15" s="493"/>
      <c r="W15" s="423" t="s">
        <v>151</v>
      </c>
      <c r="X15" s="424"/>
      <c r="Y15" s="424"/>
      <c r="Z15" s="424"/>
      <c r="AA15" s="424"/>
      <c r="AB15" s="414"/>
      <c r="AC15" s="458">
        <v>1855</v>
      </c>
      <c r="AD15" s="459"/>
      <c r="AE15" s="459"/>
      <c r="AF15" s="459"/>
      <c r="AG15" s="501"/>
      <c r="AH15" s="458">
        <v>2124</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1235791</v>
      </c>
      <c r="BO15" s="371"/>
      <c r="BP15" s="371"/>
      <c r="BQ15" s="371"/>
      <c r="BR15" s="371"/>
      <c r="BS15" s="371"/>
      <c r="BT15" s="371"/>
      <c r="BU15" s="372"/>
      <c r="BV15" s="370">
        <v>1238553</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38.799999999999997</v>
      </c>
      <c r="AD16" s="495"/>
      <c r="AE16" s="495"/>
      <c r="AF16" s="495"/>
      <c r="AG16" s="496"/>
      <c r="AH16" s="494">
        <v>39.299999999999997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3333448</v>
      </c>
      <c r="BO16" s="408"/>
      <c r="BP16" s="408"/>
      <c r="BQ16" s="408"/>
      <c r="BR16" s="408"/>
      <c r="BS16" s="408"/>
      <c r="BT16" s="408"/>
      <c r="BU16" s="409"/>
      <c r="BV16" s="407">
        <v>3451452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2360</v>
      </c>
      <c r="AD17" s="459"/>
      <c r="AE17" s="459"/>
      <c r="AF17" s="459"/>
      <c r="AG17" s="501"/>
      <c r="AH17" s="458">
        <v>2581</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1548242</v>
      </c>
      <c r="BO17" s="408"/>
      <c r="BP17" s="408"/>
      <c r="BQ17" s="408"/>
      <c r="BR17" s="408"/>
      <c r="BS17" s="408"/>
      <c r="BT17" s="408"/>
      <c r="BU17" s="409"/>
      <c r="BV17" s="407">
        <v>1553418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161</v>
      </c>
      <c r="C18" s="450"/>
      <c r="D18" s="450"/>
      <c r="E18" s="533"/>
      <c r="F18" s="533"/>
      <c r="G18" s="533"/>
      <c r="H18" s="533"/>
      <c r="I18" s="533"/>
      <c r="J18" s="533"/>
      <c r="K18" s="533"/>
      <c r="L18" s="534">
        <v>125.18</v>
      </c>
      <c r="M18" s="534"/>
      <c r="N18" s="534"/>
      <c r="O18" s="534"/>
      <c r="P18" s="534"/>
      <c r="Q18" s="534"/>
      <c r="R18" s="535"/>
      <c r="S18" s="535"/>
      <c r="T18" s="535"/>
      <c r="U18" s="535"/>
      <c r="V18" s="536"/>
      <c r="W18" s="425"/>
      <c r="X18" s="426"/>
      <c r="Y18" s="426"/>
      <c r="Z18" s="426"/>
      <c r="AA18" s="426"/>
      <c r="AB18" s="417"/>
      <c r="AC18" s="537">
        <v>49.4</v>
      </c>
      <c r="AD18" s="538"/>
      <c r="AE18" s="538"/>
      <c r="AF18" s="538"/>
      <c r="AG18" s="539"/>
      <c r="AH18" s="537">
        <v>47.8</v>
      </c>
      <c r="AI18" s="538"/>
      <c r="AJ18" s="538"/>
      <c r="AK18" s="538"/>
      <c r="AL18" s="540"/>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3255100</v>
      </c>
      <c r="BO18" s="408"/>
      <c r="BP18" s="408"/>
      <c r="BQ18" s="408"/>
      <c r="BR18" s="408"/>
      <c r="BS18" s="408"/>
      <c r="BT18" s="408"/>
      <c r="BU18" s="409"/>
      <c r="BV18" s="407">
        <v>3257192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163</v>
      </c>
      <c r="C19" s="450"/>
      <c r="D19" s="450"/>
      <c r="E19" s="533"/>
      <c r="F19" s="533"/>
      <c r="G19" s="533"/>
      <c r="H19" s="533"/>
      <c r="I19" s="533"/>
      <c r="J19" s="533"/>
      <c r="K19" s="533"/>
      <c r="L19" s="541">
        <v>76</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4536037</v>
      </c>
      <c r="BO19" s="408"/>
      <c r="BP19" s="408"/>
      <c r="BQ19" s="408"/>
      <c r="BR19" s="408"/>
      <c r="BS19" s="408"/>
      <c r="BT19" s="408"/>
      <c r="BU19" s="409"/>
      <c r="BV19" s="407">
        <v>4599980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165</v>
      </c>
      <c r="C20" s="450"/>
      <c r="D20" s="450"/>
      <c r="E20" s="533"/>
      <c r="F20" s="533"/>
      <c r="G20" s="533"/>
      <c r="H20" s="533"/>
      <c r="I20" s="533"/>
      <c r="J20" s="533"/>
      <c r="K20" s="533"/>
      <c r="L20" s="541">
        <v>3398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5520688</v>
      </c>
      <c r="BO22" s="371"/>
      <c r="BP22" s="371"/>
      <c r="BQ22" s="371"/>
      <c r="BR22" s="371"/>
      <c r="BS22" s="371"/>
      <c r="BT22" s="371"/>
      <c r="BU22" s="372"/>
      <c r="BV22" s="370">
        <v>5666091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5031807</v>
      </c>
      <c r="BO23" s="408"/>
      <c r="BP23" s="408"/>
      <c r="BQ23" s="408"/>
      <c r="BR23" s="408"/>
      <c r="BS23" s="408"/>
      <c r="BT23" s="408"/>
      <c r="BU23" s="409"/>
      <c r="BV23" s="407">
        <v>5113237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7900</v>
      </c>
      <c r="R24" s="459"/>
      <c r="S24" s="459"/>
      <c r="T24" s="459"/>
      <c r="U24" s="459"/>
      <c r="V24" s="501"/>
      <c r="W24" s="553"/>
      <c r="X24" s="554"/>
      <c r="Y24" s="555"/>
      <c r="Z24" s="457" t="s">
        <v>176</v>
      </c>
      <c r="AA24" s="437"/>
      <c r="AB24" s="437"/>
      <c r="AC24" s="437"/>
      <c r="AD24" s="437"/>
      <c r="AE24" s="437"/>
      <c r="AF24" s="437"/>
      <c r="AG24" s="438"/>
      <c r="AH24" s="458">
        <v>87</v>
      </c>
      <c r="AI24" s="459"/>
      <c r="AJ24" s="459"/>
      <c r="AK24" s="459"/>
      <c r="AL24" s="501"/>
      <c r="AM24" s="458">
        <v>269439</v>
      </c>
      <c r="AN24" s="459"/>
      <c r="AO24" s="459"/>
      <c r="AP24" s="459"/>
      <c r="AQ24" s="459"/>
      <c r="AR24" s="501"/>
      <c r="AS24" s="458">
        <v>3097</v>
      </c>
      <c r="AT24" s="459"/>
      <c r="AU24" s="459"/>
      <c r="AV24" s="459"/>
      <c r="AW24" s="459"/>
      <c r="AX24" s="460"/>
      <c r="AY24" s="526" t="s">
        <v>177</v>
      </c>
      <c r="AZ24" s="527"/>
      <c r="BA24" s="527"/>
      <c r="BB24" s="527"/>
      <c r="BC24" s="527"/>
      <c r="BD24" s="527"/>
      <c r="BE24" s="527"/>
      <c r="BF24" s="527"/>
      <c r="BG24" s="527"/>
      <c r="BH24" s="527"/>
      <c r="BI24" s="527"/>
      <c r="BJ24" s="527"/>
      <c r="BK24" s="527"/>
      <c r="BL24" s="527"/>
      <c r="BM24" s="528"/>
      <c r="BN24" s="407">
        <v>3490503</v>
      </c>
      <c r="BO24" s="408"/>
      <c r="BP24" s="408"/>
      <c r="BQ24" s="408"/>
      <c r="BR24" s="408"/>
      <c r="BS24" s="408"/>
      <c r="BT24" s="408"/>
      <c r="BU24" s="409"/>
      <c r="BV24" s="407">
        <v>3452814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6320</v>
      </c>
      <c r="R25" s="459"/>
      <c r="S25" s="459"/>
      <c r="T25" s="459"/>
      <c r="U25" s="459"/>
      <c r="V25" s="501"/>
      <c r="W25" s="553"/>
      <c r="X25" s="554"/>
      <c r="Y25" s="555"/>
      <c r="Z25" s="457" t="s">
        <v>179</v>
      </c>
      <c r="AA25" s="437"/>
      <c r="AB25" s="437"/>
      <c r="AC25" s="437"/>
      <c r="AD25" s="437"/>
      <c r="AE25" s="437"/>
      <c r="AF25" s="437"/>
      <c r="AG25" s="438"/>
      <c r="AH25" s="458" t="s">
        <v>141</v>
      </c>
      <c r="AI25" s="459"/>
      <c r="AJ25" s="459"/>
      <c r="AK25" s="459"/>
      <c r="AL25" s="501"/>
      <c r="AM25" s="458" t="s">
        <v>141</v>
      </c>
      <c r="AN25" s="459"/>
      <c r="AO25" s="459"/>
      <c r="AP25" s="459"/>
      <c r="AQ25" s="459"/>
      <c r="AR25" s="501"/>
      <c r="AS25" s="458" t="s">
        <v>132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1272547</v>
      </c>
      <c r="BO25" s="371"/>
      <c r="BP25" s="371"/>
      <c r="BQ25" s="371"/>
      <c r="BR25" s="371"/>
      <c r="BS25" s="371"/>
      <c r="BT25" s="371"/>
      <c r="BU25" s="372"/>
      <c r="BV25" s="370">
        <v>716719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5960</v>
      </c>
      <c r="R26" s="459"/>
      <c r="S26" s="459"/>
      <c r="T26" s="459"/>
      <c r="U26" s="459"/>
      <c r="V26" s="501"/>
      <c r="W26" s="553"/>
      <c r="X26" s="554"/>
      <c r="Y26" s="555"/>
      <c r="Z26" s="457" t="s">
        <v>182</v>
      </c>
      <c r="AA26" s="559"/>
      <c r="AB26" s="559"/>
      <c r="AC26" s="559"/>
      <c r="AD26" s="559"/>
      <c r="AE26" s="559"/>
      <c r="AF26" s="559"/>
      <c r="AG26" s="560"/>
      <c r="AH26" s="458" t="s">
        <v>149</v>
      </c>
      <c r="AI26" s="459"/>
      <c r="AJ26" s="459"/>
      <c r="AK26" s="459"/>
      <c r="AL26" s="501"/>
      <c r="AM26" s="458" t="s">
        <v>132</v>
      </c>
      <c r="AN26" s="459"/>
      <c r="AO26" s="459"/>
      <c r="AP26" s="459"/>
      <c r="AQ26" s="459"/>
      <c r="AR26" s="501"/>
      <c r="AS26" s="458" t="s">
        <v>132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132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3070</v>
      </c>
      <c r="R27" s="459"/>
      <c r="S27" s="459"/>
      <c r="T27" s="459"/>
      <c r="U27" s="459"/>
      <c r="V27" s="501"/>
      <c r="W27" s="553"/>
      <c r="X27" s="554"/>
      <c r="Y27" s="555"/>
      <c r="Z27" s="457" t="s">
        <v>185</v>
      </c>
      <c r="AA27" s="437"/>
      <c r="AB27" s="437"/>
      <c r="AC27" s="437"/>
      <c r="AD27" s="437"/>
      <c r="AE27" s="437"/>
      <c r="AF27" s="437"/>
      <c r="AG27" s="438"/>
      <c r="AH27" s="458" t="s">
        <v>141</v>
      </c>
      <c r="AI27" s="459"/>
      <c r="AJ27" s="459"/>
      <c r="AK27" s="459"/>
      <c r="AL27" s="501"/>
      <c r="AM27" s="458" t="s">
        <v>141</v>
      </c>
      <c r="AN27" s="459"/>
      <c r="AO27" s="459"/>
      <c r="AP27" s="459"/>
      <c r="AQ27" s="459"/>
      <c r="AR27" s="501"/>
      <c r="AS27" s="458" t="s">
        <v>132</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25118</v>
      </c>
      <c r="BO27" s="530"/>
      <c r="BP27" s="530"/>
      <c r="BQ27" s="530"/>
      <c r="BR27" s="530"/>
      <c r="BS27" s="530"/>
      <c r="BT27" s="530"/>
      <c r="BU27" s="531"/>
      <c r="BV27" s="529">
        <v>25118</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2450</v>
      </c>
      <c r="R28" s="459"/>
      <c r="S28" s="459"/>
      <c r="T28" s="459"/>
      <c r="U28" s="459"/>
      <c r="V28" s="501"/>
      <c r="W28" s="553"/>
      <c r="X28" s="554"/>
      <c r="Y28" s="555"/>
      <c r="Z28" s="457" t="s">
        <v>188</v>
      </c>
      <c r="AA28" s="437"/>
      <c r="AB28" s="437"/>
      <c r="AC28" s="437"/>
      <c r="AD28" s="437"/>
      <c r="AE28" s="437"/>
      <c r="AF28" s="437"/>
      <c r="AG28" s="438"/>
      <c r="AH28" s="458" t="s">
        <v>132</v>
      </c>
      <c r="AI28" s="459"/>
      <c r="AJ28" s="459"/>
      <c r="AK28" s="459"/>
      <c r="AL28" s="501"/>
      <c r="AM28" s="458" t="s">
        <v>132</v>
      </c>
      <c r="AN28" s="459"/>
      <c r="AO28" s="459"/>
      <c r="AP28" s="459"/>
      <c r="AQ28" s="459"/>
      <c r="AR28" s="501"/>
      <c r="AS28" s="458" t="s">
        <v>132</v>
      </c>
      <c r="AT28" s="459"/>
      <c r="AU28" s="459"/>
      <c r="AV28" s="459"/>
      <c r="AW28" s="459"/>
      <c r="AX28" s="460"/>
      <c r="AY28" s="561" t="s">
        <v>189</v>
      </c>
      <c r="AZ28" s="562"/>
      <c r="BA28" s="562"/>
      <c r="BB28" s="563"/>
      <c r="BC28" s="367" t="s">
        <v>51</v>
      </c>
      <c r="BD28" s="368"/>
      <c r="BE28" s="368"/>
      <c r="BF28" s="368"/>
      <c r="BG28" s="368"/>
      <c r="BH28" s="368"/>
      <c r="BI28" s="368"/>
      <c r="BJ28" s="368"/>
      <c r="BK28" s="368"/>
      <c r="BL28" s="368"/>
      <c r="BM28" s="369"/>
      <c r="BN28" s="370">
        <v>1304572</v>
      </c>
      <c r="BO28" s="371"/>
      <c r="BP28" s="371"/>
      <c r="BQ28" s="371"/>
      <c r="BR28" s="371"/>
      <c r="BS28" s="371"/>
      <c r="BT28" s="371"/>
      <c r="BU28" s="372"/>
      <c r="BV28" s="370">
        <v>1263624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10</v>
      </c>
      <c r="M29" s="459"/>
      <c r="N29" s="459"/>
      <c r="O29" s="459"/>
      <c r="P29" s="501"/>
      <c r="Q29" s="458">
        <v>2250</v>
      </c>
      <c r="R29" s="459"/>
      <c r="S29" s="459"/>
      <c r="T29" s="459"/>
      <c r="U29" s="459"/>
      <c r="V29" s="501"/>
      <c r="W29" s="556"/>
      <c r="X29" s="557"/>
      <c r="Y29" s="558"/>
      <c r="Z29" s="457" t="s">
        <v>191</v>
      </c>
      <c r="AA29" s="437"/>
      <c r="AB29" s="437"/>
      <c r="AC29" s="437"/>
      <c r="AD29" s="437"/>
      <c r="AE29" s="437"/>
      <c r="AF29" s="437"/>
      <c r="AG29" s="438"/>
      <c r="AH29" s="458">
        <v>87</v>
      </c>
      <c r="AI29" s="459"/>
      <c r="AJ29" s="459"/>
      <c r="AK29" s="459"/>
      <c r="AL29" s="501"/>
      <c r="AM29" s="458">
        <v>269439</v>
      </c>
      <c r="AN29" s="459"/>
      <c r="AO29" s="459"/>
      <c r="AP29" s="459"/>
      <c r="AQ29" s="459"/>
      <c r="AR29" s="501"/>
      <c r="AS29" s="458">
        <v>3097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323965</v>
      </c>
      <c r="BO29" s="408"/>
      <c r="BP29" s="408"/>
      <c r="BQ29" s="408"/>
      <c r="BR29" s="408"/>
      <c r="BS29" s="408"/>
      <c r="BT29" s="408"/>
      <c r="BU29" s="409"/>
      <c r="BV29" s="407">
        <v>323961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96.8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53</v>
      </c>
      <c r="BD30" s="527"/>
      <c r="BE30" s="527"/>
      <c r="BF30" s="527"/>
      <c r="BG30" s="527"/>
      <c r="BH30" s="527"/>
      <c r="BI30" s="527"/>
      <c r="BJ30" s="527"/>
      <c r="BK30" s="527"/>
      <c r="BL30" s="527"/>
      <c r="BM30" s="528"/>
      <c r="BN30" s="529">
        <v>2674693</v>
      </c>
      <c r="BO30" s="530"/>
      <c r="BP30" s="530"/>
      <c r="BQ30" s="530"/>
      <c r="BR30" s="530"/>
      <c r="BS30" s="530"/>
      <c r="BT30" s="530"/>
      <c r="BU30" s="531"/>
      <c r="BV30" s="529">
        <v>2607364</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水道事業特別会計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浄化槽整備推進事業特別会計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公立小野町地方綜合病院企業団（病院企業会計）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（株）まちづくり小野</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文化・体育振興基金特別会計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田村広域行政組合（一般会計）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郡山地方広域消防組合（一般会計）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福島県後期高齢者医療広域連合（一般会計）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福島県後期高齢者医療広域連合（後期高齢者医療特別会計）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福島県市町村総合事務組合（一般会計）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福島県市町村総合事務組合（消防補償等特別会計）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福島県市町村総合事務組合（消防費じゅつ金特別会計）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福島県市町村総合事務組合（非常勤職員公務災害補償特別会計）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福島県市町村総合事務組合（自治会館管理特別会計）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m5nmyOlkDb+KiioeFr8K/eR13iCOgS/zJCV+YRhcT9Jdtd6brkwKDxPYFbxCJKxTmwrvXeTgWIPoorFBUPd6Q==" saltValue="XxkSVt1ktTOZqciKFlJv2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4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556</v>
      </c>
      <c r="D34" s="1151"/>
      <c r="E34" s="1152"/>
      <c r="F34" s="32">
        <v>4.7</v>
      </c>
      <c r="G34" s="33">
        <v>4.54</v>
      </c>
      <c r="H34" s="33">
        <v>5.95</v>
      </c>
      <c r="I34" s="33">
        <v>5.73</v>
      </c>
      <c r="J34" s="34">
        <v>7.47</v>
      </c>
      <c r="K34" s="22"/>
      <c r="L34" s="22"/>
      <c r="M34" s="22"/>
      <c r="N34" s="22"/>
      <c r="O34" s="22"/>
      <c r="P34" s="22"/>
    </row>
    <row r="35" spans="1:16" ht="39" customHeight="1" x14ac:dyDescent="0.15">
      <c r="A35" s="22"/>
      <c r="B35" s="35"/>
      <c r="C35" s="1145" t="s">
        <v>557</v>
      </c>
      <c r="D35" s="1146"/>
      <c r="E35" s="1147"/>
      <c r="F35" s="36">
        <v>2.79</v>
      </c>
      <c r="G35" s="37">
        <v>4.6500000000000004</v>
      </c>
      <c r="H35" s="37">
        <v>4.5599999999999996</v>
      </c>
      <c r="I35" s="37">
        <v>3.82</v>
      </c>
      <c r="J35" s="38">
        <v>4.93</v>
      </c>
      <c r="K35" s="22"/>
      <c r="L35" s="22"/>
      <c r="M35" s="22"/>
      <c r="N35" s="22"/>
      <c r="O35" s="22"/>
      <c r="P35" s="22"/>
    </row>
    <row r="36" spans="1:16" ht="39" customHeight="1" x14ac:dyDescent="0.15">
      <c r="A36" s="22"/>
      <c r="B36" s="35"/>
      <c r="C36" s="1145" t="s">
        <v>558</v>
      </c>
      <c r="D36" s="1146"/>
      <c r="E36" s="1147"/>
      <c r="F36" s="36">
        <v>3.54</v>
      </c>
      <c r="G36" s="37">
        <v>4.16</v>
      </c>
      <c r="H36" s="37">
        <v>4.51</v>
      </c>
      <c r="I36" s="37">
        <v>5.04</v>
      </c>
      <c r="J36" s="38">
        <v>4.62</v>
      </c>
      <c r="K36" s="22"/>
      <c r="L36" s="22"/>
      <c r="M36" s="22"/>
      <c r="N36" s="22"/>
      <c r="O36" s="22"/>
      <c r="P36" s="22"/>
    </row>
    <row r="37" spans="1:16" ht="39" customHeight="1" x14ac:dyDescent="0.15">
      <c r="A37" s="22"/>
      <c r="B37" s="35"/>
      <c r="C37" s="1145" t="s">
        <v>559</v>
      </c>
      <c r="D37" s="1146"/>
      <c r="E37" s="1147"/>
      <c r="F37" s="36">
        <v>0.63</v>
      </c>
      <c r="G37" s="37">
        <v>1.25</v>
      </c>
      <c r="H37" s="37">
        <v>2.34</v>
      </c>
      <c r="I37" s="37">
        <v>2.2400000000000002</v>
      </c>
      <c r="J37" s="38">
        <v>2.74</v>
      </c>
      <c r="K37" s="22"/>
      <c r="L37" s="22"/>
      <c r="M37" s="22"/>
      <c r="N37" s="22"/>
      <c r="O37" s="22"/>
      <c r="P37" s="22"/>
    </row>
    <row r="38" spans="1:16" ht="39" customHeight="1" x14ac:dyDescent="0.15">
      <c r="A38" s="22"/>
      <c r="B38" s="35"/>
      <c r="C38" s="1145" t="s">
        <v>560</v>
      </c>
      <c r="D38" s="1146"/>
      <c r="E38" s="1147"/>
      <c r="F38" s="36">
        <v>0</v>
      </c>
      <c r="G38" s="37">
        <v>0</v>
      </c>
      <c r="H38" s="37">
        <v>0.01</v>
      </c>
      <c r="I38" s="37">
        <v>0.01</v>
      </c>
      <c r="J38" s="38">
        <v>0.05</v>
      </c>
      <c r="K38" s="22"/>
      <c r="L38" s="22"/>
      <c r="M38" s="22"/>
      <c r="N38" s="22"/>
      <c r="O38" s="22"/>
      <c r="P38" s="22"/>
    </row>
    <row r="39" spans="1:16" ht="39" customHeight="1" x14ac:dyDescent="0.15">
      <c r="A39" s="22"/>
      <c r="B39" s="35"/>
      <c r="C39" s="1145" t="s">
        <v>561</v>
      </c>
      <c r="D39" s="1146"/>
      <c r="E39" s="1147"/>
      <c r="F39" s="36">
        <v>0.18</v>
      </c>
      <c r="G39" s="37">
        <v>0.1</v>
      </c>
      <c r="H39" s="37">
        <v>0.11</v>
      </c>
      <c r="I39" s="37">
        <v>0.09</v>
      </c>
      <c r="J39" s="38">
        <v>0.01</v>
      </c>
      <c r="K39" s="22"/>
      <c r="L39" s="22"/>
      <c r="M39" s="22"/>
      <c r="N39" s="22"/>
      <c r="O39" s="22"/>
      <c r="P39" s="22"/>
    </row>
    <row r="40" spans="1:16" ht="39" customHeight="1" x14ac:dyDescent="0.15">
      <c r="A40" s="22"/>
      <c r="B40" s="35"/>
      <c r="C40" s="1145" t="s">
        <v>562</v>
      </c>
      <c r="D40" s="1146"/>
      <c r="E40" s="1147"/>
      <c r="F40" s="36">
        <v>0</v>
      </c>
      <c r="G40" s="37">
        <v>0</v>
      </c>
      <c r="H40" s="37">
        <v>0.02</v>
      </c>
      <c r="I40" s="37">
        <v>0.01</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563</v>
      </c>
      <c r="D42" s="1146"/>
      <c r="E42" s="1147"/>
      <c r="F42" s="36" t="s">
        <v>508</v>
      </c>
      <c r="G42" s="37" t="s">
        <v>508</v>
      </c>
      <c r="H42" s="37" t="s">
        <v>508</v>
      </c>
      <c r="I42" s="37" t="s">
        <v>508</v>
      </c>
      <c r="J42" s="38" t="s">
        <v>508</v>
      </c>
      <c r="K42" s="22"/>
      <c r="L42" s="22"/>
      <c r="M42" s="22"/>
      <c r="N42" s="22"/>
      <c r="O42" s="22"/>
      <c r="P42" s="22"/>
    </row>
    <row r="43" spans="1:16" ht="39" customHeight="1" thickBot="1" x14ac:dyDescent="0.2">
      <c r="A43" s="22"/>
      <c r="B43" s="40"/>
      <c r="C43" s="1148" t="s">
        <v>564</v>
      </c>
      <c r="D43" s="1149"/>
      <c r="E43" s="1150"/>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UuGAKuh2pDisTwHYkRElOs52eahL2L6I50tf2ugefbCldx+z2FIY9IDpv5klKsRnluxyOYaSxkL+54cDD7Mxg==" saltValue="JyuOwB62cF0Csa9R7dfW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547</v>
      </c>
      <c r="L45" s="60">
        <v>445</v>
      </c>
      <c r="M45" s="60">
        <v>462</v>
      </c>
      <c r="N45" s="60">
        <v>497</v>
      </c>
      <c r="O45" s="61">
        <v>532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508</v>
      </c>
      <c r="L46" s="64" t="s">
        <v>508</v>
      </c>
      <c r="M46" s="64" t="s">
        <v>508</v>
      </c>
      <c r="N46" s="64" t="s">
        <v>508</v>
      </c>
      <c r="O46" s="65" t="s">
        <v>508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508</v>
      </c>
      <c r="L47" s="64" t="s">
        <v>508</v>
      </c>
      <c r="M47" s="64" t="s">
        <v>508</v>
      </c>
      <c r="N47" s="64" t="s">
        <v>508</v>
      </c>
      <c r="O47" s="65" t="s">
        <v>508</v>
      </c>
      <c r="P47" s="48"/>
      <c r="Q47" s="48"/>
      <c r="R47" s="48"/>
      <c r="S47" s="48"/>
      <c r="T47" s="48"/>
      <c r="U47" s="48"/>
    </row>
    <row r="48" spans="1:21" ht="30.75" customHeight="1" x14ac:dyDescent="0.15">
      <c r="A48" s="48"/>
      <c r="B48" s="1155"/>
      <c r="C48" s="1156"/>
      <c r="D48" s="62"/>
      <c r="E48" s="1161" t="s">
        <v>15</v>
      </c>
      <c r="F48" s="1161"/>
      <c r="G48" s="1161"/>
      <c r="H48" s="1161"/>
      <c r="I48" s="1161"/>
      <c r="J48" s="1162"/>
      <c r="K48" s="63">
        <v>30</v>
      </c>
      <c r="L48" s="64">
        <v>21</v>
      </c>
      <c r="M48" s="64">
        <v>24</v>
      </c>
      <c r="N48" s="64">
        <v>33</v>
      </c>
      <c r="O48" s="65">
        <v>36</v>
      </c>
      <c r="P48" s="48"/>
      <c r="Q48" s="48"/>
      <c r="R48" s="48"/>
      <c r="S48" s="48"/>
      <c r="T48" s="48"/>
      <c r="U48" s="48"/>
    </row>
    <row r="49" spans="1:21" ht="30.75" customHeight="1" x14ac:dyDescent="0.15">
      <c r="A49" s="48"/>
      <c r="B49" s="1155"/>
      <c r="C49" s="1156"/>
      <c r="D49" s="62"/>
      <c r="E49" s="1161" t="s">
        <v>16</v>
      </c>
      <c r="F49" s="1161"/>
      <c r="G49" s="1161"/>
      <c r="H49" s="1161"/>
      <c r="I49" s="1161"/>
      <c r="J49" s="1162"/>
      <c r="K49" s="63">
        <v>62</v>
      </c>
      <c r="L49" s="64">
        <v>38</v>
      </c>
      <c r="M49" s="64">
        <v>30</v>
      </c>
      <c r="N49" s="64">
        <v>23</v>
      </c>
      <c r="O49" s="65">
        <v>17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508</v>
      </c>
      <c r="L50" s="64" t="s">
        <v>508</v>
      </c>
      <c r="M50" s="64" t="s">
        <v>508</v>
      </c>
      <c r="N50" s="64" t="s">
        <v>508</v>
      </c>
      <c r="O50" s="65" t="s">
        <v>508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508</v>
      </c>
      <c r="L51" s="64" t="s">
        <v>508</v>
      </c>
      <c r="M51" s="64" t="s">
        <v>508</v>
      </c>
      <c r="N51" s="64" t="s">
        <v>508</v>
      </c>
      <c r="O51" s="65" t="s">
        <v>508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401</v>
      </c>
      <c r="L52" s="64">
        <v>366</v>
      </c>
      <c r="M52" s="64">
        <v>369</v>
      </c>
      <c r="N52" s="64">
        <v>394</v>
      </c>
      <c r="O52" s="65">
        <v>412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238</v>
      </c>
      <c r="L53" s="69">
        <v>138</v>
      </c>
      <c r="M53" s="69">
        <v>147</v>
      </c>
      <c r="N53" s="69">
        <v>159</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69" t="s">
        <v>27</v>
      </c>
      <c r="C58" s="1170"/>
      <c r="D58" s="1175" t="s">
        <v>28</v>
      </c>
      <c r="E58" s="1176"/>
      <c r="F58" s="1176"/>
      <c r="G58" s="1176"/>
      <c r="H58" s="1176"/>
      <c r="I58" s="1176"/>
      <c r="J58" s="1177"/>
      <c r="K58" s="83"/>
      <c r="L58" s="84"/>
      <c r="M58" s="84"/>
      <c r="N58" s="84"/>
      <c r="O58" s="85"/>
    </row>
    <row r="59" spans="1:21" ht="31.5" customHeight="1" x14ac:dyDescent="0.15">
      <c r="B59" s="1171"/>
      <c r="C59" s="1172"/>
      <c r="D59" s="1178" t="s">
        <v>29</v>
      </c>
      <c r="E59" s="1179"/>
      <c r="F59" s="1179"/>
      <c r="G59" s="1179"/>
      <c r="H59" s="1179"/>
      <c r="I59" s="1179"/>
      <c r="J59" s="1180"/>
      <c r="K59" s="86"/>
      <c r="L59" s="87"/>
      <c r="M59" s="87"/>
      <c r="N59" s="87"/>
      <c r="O59" s="88"/>
    </row>
    <row r="60" spans="1:21" ht="31.5" customHeight="1" thickBot="1" x14ac:dyDescent="0.2">
      <c r="B60" s="1173"/>
      <c r="C60" s="1174"/>
      <c r="D60" s="1181" t="s">
        <v>30</v>
      </c>
      <c r="E60" s="1182"/>
      <c r="F60" s="1182"/>
      <c r="G60" s="1182"/>
      <c r="H60" s="1182"/>
      <c r="I60" s="1182"/>
      <c r="J60" s="1183"/>
      <c r="K60" s="89"/>
      <c r="L60" s="90"/>
      <c r="M60" s="90"/>
      <c r="N60" s="90"/>
      <c r="O60" s="91"/>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YfIURwv1V531Bcoqjf8i+qVyqp6X1SWyBPZ3Jx0VbYFTjEW8EpwB9IkQThgxGk2m0KeM4xEuVmXUG39IvHsIg==" saltValue="ly5Q8J2AVjBz+DG+/+WCH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52"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84" t="s">
        <v>33</v>
      </c>
      <c r="C41" s="1185"/>
      <c r="D41" s="105"/>
      <c r="E41" s="1190" t="s">
        <v>34</v>
      </c>
      <c r="F41" s="1190"/>
      <c r="G41" s="1190"/>
      <c r="H41" s="1191"/>
      <c r="I41" s="355">
        <v>5173</v>
      </c>
      <c r="J41" s="356">
        <v>5450</v>
      </c>
      <c r="K41" s="356">
        <v>5588</v>
      </c>
      <c r="L41" s="356">
        <v>5666</v>
      </c>
      <c r="M41" s="357">
        <v>5521</v>
      </c>
    </row>
    <row r="42" spans="2:13" ht="27.75" customHeight="1" x14ac:dyDescent="0.15">
      <c r="B42" s="1186"/>
      <c r="C42" s="1187"/>
      <c r="D42" s="106"/>
      <c r="E42" s="1192" t="s">
        <v>35</v>
      </c>
      <c r="F42" s="1192"/>
      <c r="G42" s="1192"/>
      <c r="H42" s="1193"/>
      <c r="I42" s="358" t="s">
        <v>508</v>
      </c>
      <c r="J42" s="359" t="s">
        <v>508</v>
      </c>
      <c r="K42" s="359" t="s">
        <v>508</v>
      </c>
      <c r="L42" s="359" t="s">
        <v>508</v>
      </c>
      <c r="M42" s="360" t="s">
        <v>508</v>
      </c>
    </row>
    <row r="43" spans="2:13" ht="27.75" customHeight="1" x14ac:dyDescent="0.15">
      <c r="B43" s="1186"/>
      <c r="C43" s="1187"/>
      <c r="D43" s="106"/>
      <c r="E43" s="1192" t="s">
        <v>36</v>
      </c>
      <c r="F43" s="1192"/>
      <c r="G43" s="1192"/>
      <c r="H43" s="1193"/>
      <c r="I43" s="358">
        <v>234</v>
      </c>
      <c r="J43" s="359">
        <v>260</v>
      </c>
      <c r="K43" s="359">
        <v>219</v>
      </c>
      <c r="L43" s="359">
        <v>263</v>
      </c>
      <c r="M43" s="360">
        <v>306</v>
      </c>
    </row>
    <row r="44" spans="2:13" ht="27.75" customHeight="1" x14ac:dyDescent="0.15">
      <c r="B44" s="1186"/>
      <c r="C44" s="1187"/>
      <c r="D44" s="106"/>
      <c r="E44" s="1192" t="s">
        <v>37</v>
      </c>
      <c r="F44" s="1192"/>
      <c r="G44" s="1192"/>
      <c r="H44" s="1193"/>
      <c r="I44" s="358">
        <v>264</v>
      </c>
      <c r="J44" s="359">
        <v>234</v>
      </c>
      <c r="K44" s="359">
        <v>203</v>
      </c>
      <c r="L44" s="359">
        <v>227</v>
      </c>
      <c r="M44" s="360">
        <v>232</v>
      </c>
    </row>
    <row r="45" spans="2:13" ht="27.75" customHeight="1" x14ac:dyDescent="0.15">
      <c r="B45" s="1186"/>
      <c r="C45" s="1187"/>
      <c r="D45" s="106"/>
      <c r="E45" s="1192" t="s">
        <v>38</v>
      </c>
      <c r="F45" s="1192"/>
      <c r="G45" s="1192"/>
      <c r="H45" s="1193"/>
      <c r="I45" s="358">
        <v>924</v>
      </c>
      <c r="J45" s="359">
        <v>931</v>
      </c>
      <c r="K45" s="359">
        <v>754</v>
      </c>
      <c r="L45" s="359">
        <v>755</v>
      </c>
      <c r="M45" s="360">
        <v>747</v>
      </c>
    </row>
    <row r="46" spans="2:13" ht="27.75" customHeight="1" x14ac:dyDescent="0.15">
      <c r="B46" s="1186"/>
      <c r="C46" s="1187"/>
      <c r="D46" s="107"/>
      <c r="E46" s="1192" t="s">
        <v>39</v>
      </c>
      <c r="F46" s="1192"/>
      <c r="G46" s="1192"/>
      <c r="H46" s="1193"/>
      <c r="I46" s="358" t="s">
        <v>508</v>
      </c>
      <c r="J46" s="359" t="s">
        <v>508</v>
      </c>
      <c r="K46" s="359" t="s">
        <v>508</v>
      </c>
      <c r="L46" s="359" t="s">
        <v>508</v>
      </c>
      <c r="M46" s="360" t="s">
        <v>508</v>
      </c>
    </row>
    <row r="47" spans="2:13" ht="27.75" customHeight="1" x14ac:dyDescent="0.15">
      <c r="B47" s="1186"/>
      <c r="C47" s="1187"/>
      <c r="D47" s="108"/>
      <c r="E47" s="1194" t="s">
        <v>40</v>
      </c>
      <c r="F47" s="1195"/>
      <c r="G47" s="1195"/>
      <c r="H47" s="1196"/>
      <c r="I47" s="358" t="s">
        <v>508</v>
      </c>
      <c r="J47" s="359" t="s">
        <v>508</v>
      </c>
      <c r="K47" s="359" t="s">
        <v>508</v>
      </c>
      <c r="L47" s="359" t="s">
        <v>508</v>
      </c>
      <c r="M47" s="360" t="s">
        <v>508</v>
      </c>
    </row>
    <row r="48" spans="2:13" ht="27.75" customHeight="1" x14ac:dyDescent="0.15">
      <c r="B48" s="1186"/>
      <c r="C48" s="1187"/>
      <c r="D48" s="106"/>
      <c r="E48" s="1192" t="s">
        <v>41</v>
      </c>
      <c r="F48" s="1192"/>
      <c r="G48" s="1192"/>
      <c r="H48" s="1193"/>
      <c r="I48" s="358" t="s">
        <v>508</v>
      </c>
      <c r="J48" s="359" t="s">
        <v>508</v>
      </c>
      <c r="K48" s="359" t="s">
        <v>508</v>
      </c>
      <c r="L48" s="359" t="s">
        <v>508</v>
      </c>
      <c r="M48" s="360" t="s">
        <v>508</v>
      </c>
    </row>
    <row r="49" spans="2:13" ht="27.75" customHeight="1" x14ac:dyDescent="0.15">
      <c r="B49" s="1188"/>
      <c r="C49" s="1189"/>
      <c r="D49" s="106"/>
      <c r="E49" s="1192" t="s">
        <v>42</v>
      </c>
      <c r="F49" s="1192"/>
      <c r="G49" s="1192"/>
      <c r="H49" s="1193"/>
      <c r="I49" s="358" t="s">
        <v>508</v>
      </c>
      <c r="J49" s="359" t="s">
        <v>508</v>
      </c>
      <c r="K49" s="359" t="s">
        <v>508</v>
      </c>
      <c r="L49" s="359" t="s">
        <v>508</v>
      </c>
      <c r="M49" s="360" t="s">
        <v>508</v>
      </c>
    </row>
    <row r="50" spans="2:13" ht="27.75" customHeight="1" x14ac:dyDescent="0.15">
      <c r="B50" s="1197" t="s">
        <v>43</v>
      </c>
      <c r="C50" s="1198"/>
      <c r="D50" s="109"/>
      <c r="E50" s="1192" t="s">
        <v>44</v>
      </c>
      <c r="F50" s="1192"/>
      <c r="G50" s="1192"/>
      <c r="H50" s="1193"/>
      <c r="I50" s="358">
        <v>3749</v>
      </c>
      <c r="J50" s="359">
        <v>3602</v>
      </c>
      <c r="K50" s="359">
        <v>3782</v>
      </c>
      <c r="L50" s="359">
        <v>4242</v>
      </c>
      <c r="M50" s="360">
        <v>4352</v>
      </c>
    </row>
    <row r="51" spans="2:13" ht="27.75" customHeight="1" x14ac:dyDescent="0.15">
      <c r="B51" s="1186"/>
      <c r="C51" s="1187"/>
      <c r="D51" s="106"/>
      <c r="E51" s="1192" t="s">
        <v>45</v>
      </c>
      <c r="F51" s="1192"/>
      <c r="G51" s="1192"/>
      <c r="H51" s="1193"/>
      <c r="I51" s="358">
        <v>4</v>
      </c>
      <c r="J51" s="359">
        <v>4</v>
      </c>
      <c r="K51" s="359">
        <v>3</v>
      </c>
      <c r="L51" s="359" t="s">
        <v>508</v>
      </c>
      <c r="M51" s="360" t="s">
        <v>508</v>
      </c>
    </row>
    <row r="52" spans="2:13" ht="27.75" customHeight="1" x14ac:dyDescent="0.15">
      <c r="B52" s="1188"/>
      <c r="C52" s="1189"/>
      <c r="D52" s="106"/>
      <c r="E52" s="1192" t="s">
        <v>46</v>
      </c>
      <c r="F52" s="1192"/>
      <c r="G52" s="1192"/>
      <c r="H52" s="1193"/>
      <c r="I52" s="358">
        <v>4291</v>
      </c>
      <c r="J52" s="359">
        <v>4487</v>
      </c>
      <c r="K52" s="359">
        <v>4589</v>
      </c>
      <c r="L52" s="359">
        <v>4640</v>
      </c>
      <c r="M52" s="360">
        <v>4508</v>
      </c>
    </row>
    <row r="53" spans="2:13" ht="27.75" customHeight="1" thickBot="1" x14ac:dyDescent="0.2">
      <c r="B53" s="1199" t="s">
        <v>47</v>
      </c>
      <c r="C53" s="1200"/>
      <c r="D53" s="110"/>
      <c r="E53" s="1201" t="s">
        <v>48</v>
      </c>
      <c r="F53" s="1201"/>
      <c r="G53" s="1201"/>
      <c r="H53" s="1202"/>
      <c r="I53" s="361">
        <v>-1449</v>
      </c>
      <c r="J53" s="362">
        <v>-1218</v>
      </c>
      <c r="K53" s="362">
        <v>-1609</v>
      </c>
      <c r="L53" s="362">
        <v>-1971</v>
      </c>
      <c r="M53" s="363">
        <v>-2054</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CgLVYrZzvdj8MSiooaQypocbmK8uIgCL9e6w2ZR9IDvlvXp0YFvbR+Q9rc8TmScnRmuyxJqitooF/o3igAnM9A==" saltValue="ugxXmTKwslxs3lvdYenB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3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51</v>
      </c>
      <c r="D55" s="1211"/>
      <c r="E55" s="1212"/>
      <c r="F55" s="122">
        <v>956</v>
      </c>
      <c r="G55" s="122">
        <v>1264</v>
      </c>
      <c r="H55" s="123">
        <v>1305</v>
      </c>
    </row>
    <row r="56" spans="2:8" ht="52.5" customHeight="1" x14ac:dyDescent="0.15">
      <c r="B56" s="124"/>
      <c r="C56" s="1213" t="s">
        <v>52</v>
      </c>
      <c r="D56" s="1213"/>
      <c r="E56" s="1214"/>
      <c r="F56" s="125">
        <v>324</v>
      </c>
      <c r="G56" s="125">
        <v>324</v>
      </c>
      <c r="H56" s="126">
        <v>324</v>
      </c>
    </row>
    <row r="57" spans="2:8" ht="53.25" customHeight="1" x14ac:dyDescent="0.15">
      <c r="B57" s="124"/>
      <c r="C57" s="1215" t="s">
        <v>53</v>
      </c>
      <c r="D57" s="1215"/>
      <c r="E57" s="1216"/>
      <c r="F57" s="127">
        <v>2456</v>
      </c>
      <c r="G57" s="127">
        <v>2607</v>
      </c>
      <c r="H57" s="128">
        <v>2675</v>
      </c>
    </row>
    <row r="58" spans="2:8" ht="45.75" customHeight="1" x14ac:dyDescent="0.15">
      <c r="B58" s="129"/>
      <c r="C58" s="1203" t="s">
        <v>54</v>
      </c>
      <c r="D58" s="1204"/>
      <c r="E58" s="1205"/>
      <c r="F58" s="130"/>
      <c r="G58" s="130"/>
      <c r="H58" s="131"/>
    </row>
    <row r="59" spans="2:8" ht="45.75" customHeight="1" x14ac:dyDescent="0.15">
      <c r="B59" s="129"/>
      <c r="C59" s="1203" t="s">
        <v>55</v>
      </c>
      <c r="D59" s="1204"/>
      <c r="E59" s="1205"/>
      <c r="F59" s="130"/>
      <c r="G59" s="130"/>
      <c r="H59" s="131"/>
    </row>
    <row r="60" spans="2:8" ht="45.75" customHeight="1" x14ac:dyDescent="0.15">
      <c r="B60" s="129"/>
      <c r="C60" s="1203" t="s">
        <v>55</v>
      </c>
      <c r="D60" s="1204"/>
      <c r="E60" s="1205"/>
      <c r="F60" s="130"/>
      <c r="G60" s="130"/>
      <c r="H60" s="131"/>
    </row>
    <row r="61" spans="2:8" ht="45.75" customHeight="1" x14ac:dyDescent="0.15">
      <c r="B61" s="129"/>
      <c r="C61" s="1203" t="s">
        <v>55</v>
      </c>
      <c r="D61" s="1204"/>
      <c r="E61" s="1205"/>
      <c r="F61" s="130"/>
      <c r="G61" s="130"/>
      <c r="H61" s="131"/>
    </row>
    <row r="62" spans="2:8" ht="45.75" customHeight="1" thickBot="1" x14ac:dyDescent="0.2">
      <c r="B62" s="132"/>
      <c r="C62" s="1206" t="s">
        <v>55</v>
      </c>
      <c r="D62" s="1207"/>
      <c r="E62" s="1208"/>
      <c r="F62" s="133"/>
      <c r="G62" s="133"/>
      <c r="H62" s="134"/>
    </row>
    <row r="63" spans="2:8" ht="52.5" customHeight="1" thickBot="1" x14ac:dyDescent="0.2">
      <c r="B63" s="135"/>
      <c r="C63" s="1209" t="s">
        <v>56</v>
      </c>
      <c r="D63" s="1209"/>
      <c r="E63" s="1210"/>
      <c r="F63" s="136">
        <v>3736</v>
      </c>
      <c r="G63" s="136">
        <v>4195</v>
      </c>
      <c r="H63" s="137">
        <v>4303</v>
      </c>
    </row>
    <row r="64" spans="2:8" x14ac:dyDescent="0.15"/>
  </sheetData>
  <sheetProtection algorithmName="SHA-512" hashValue="ABUAIQZRYe0LtzYHF3VHCrCmOk7AJLwsVSg7dIAUVXI856pX9uEDy5yQ/Oko+4hRSgQ9lbwH7Uv9BN4rTGXpgA==" saltValue="yn3VUSDxNlKiARlmVDCr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57</v>
      </c>
      <c r="E2" s="149"/>
      <c r="F2" s="150" t="s">
        <v>546</v>
      </c>
      <c r="G2" s="151"/>
      <c r="H2" s="152"/>
    </row>
    <row r="3" spans="1:8" x14ac:dyDescent="0.15">
      <c r="A3" s="148" t="s">
        <v>539</v>
      </c>
      <c r="B3" s="153"/>
      <c r="C3" s="154"/>
      <c r="D3" s="155">
        <v>91984</v>
      </c>
      <c r="E3" s="156"/>
      <c r="F3" s="157">
        <v>108252</v>
      </c>
      <c r="G3" s="158"/>
      <c r="H3" s="159"/>
    </row>
    <row r="4" spans="1:8" x14ac:dyDescent="0.15">
      <c r="A4" s="160"/>
      <c r="B4" s="161"/>
      <c r="C4" s="162"/>
      <c r="D4" s="163">
        <v>57034</v>
      </c>
      <c r="E4" s="164"/>
      <c r="F4" s="165">
        <v>50321</v>
      </c>
      <c r="G4" s="166"/>
      <c r="H4" s="167"/>
    </row>
    <row r="5" spans="1:8" x14ac:dyDescent="0.15">
      <c r="A5" s="148" t="s">
        <v>541</v>
      </c>
      <c r="B5" s="153"/>
      <c r="C5" s="154"/>
      <c r="D5" s="155">
        <v>118561</v>
      </c>
      <c r="E5" s="156"/>
      <c r="F5" s="157">
        <v>93492</v>
      </c>
      <c r="G5" s="158"/>
      <c r="H5" s="159"/>
    </row>
    <row r="6" spans="1:8" x14ac:dyDescent="0.15">
      <c r="A6" s="160"/>
      <c r="B6" s="161"/>
      <c r="C6" s="162"/>
      <c r="D6" s="163">
        <v>62822</v>
      </c>
      <c r="E6" s="164"/>
      <c r="F6" s="165">
        <v>53316</v>
      </c>
      <c r="G6" s="166"/>
      <c r="H6" s="167"/>
    </row>
    <row r="7" spans="1:8" x14ac:dyDescent="0.15">
      <c r="A7" s="148" t="s">
        <v>542</v>
      </c>
      <c r="B7" s="153"/>
      <c r="C7" s="154"/>
      <c r="D7" s="155">
        <v>115460</v>
      </c>
      <c r="E7" s="156"/>
      <c r="F7" s="157">
        <v>126525</v>
      </c>
      <c r="G7" s="158"/>
      <c r="H7" s="159"/>
    </row>
    <row r="8" spans="1:8" x14ac:dyDescent="0.15">
      <c r="A8" s="160"/>
      <c r="B8" s="161"/>
      <c r="C8" s="162"/>
      <c r="D8" s="163">
        <v>43072</v>
      </c>
      <c r="E8" s="164"/>
      <c r="F8" s="165">
        <v>67052</v>
      </c>
      <c r="G8" s="166"/>
      <c r="H8" s="167"/>
    </row>
    <row r="9" spans="1:8" x14ac:dyDescent="0.15">
      <c r="A9" s="148" t="s">
        <v>543</v>
      </c>
      <c r="B9" s="153"/>
      <c r="C9" s="154"/>
      <c r="D9" s="155">
        <v>100009</v>
      </c>
      <c r="E9" s="156"/>
      <c r="F9" s="157">
        <v>122054</v>
      </c>
      <c r="G9" s="158"/>
      <c r="H9" s="159"/>
    </row>
    <row r="10" spans="1:8" x14ac:dyDescent="0.15">
      <c r="A10" s="160"/>
      <c r="B10" s="161"/>
      <c r="C10" s="162"/>
      <c r="D10" s="163">
        <v>42274</v>
      </c>
      <c r="E10" s="164"/>
      <c r="F10" s="165">
        <v>68298</v>
      </c>
      <c r="G10" s="166"/>
      <c r="H10" s="167"/>
    </row>
    <row r="11" spans="1:8" x14ac:dyDescent="0.15">
      <c r="A11" s="148" t="s">
        <v>544</v>
      </c>
      <c r="B11" s="153"/>
      <c r="C11" s="154"/>
      <c r="D11" s="155">
        <v>85080</v>
      </c>
      <c r="E11" s="156"/>
      <c r="F11" s="157">
        <v>111644</v>
      </c>
      <c r="G11" s="158"/>
      <c r="H11" s="159"/>
    </row>
    <row r="12" spans="1:8" x14ac:dyDescent="0.15">
      <c r="A12" s="160"/>
      <c r="B12" s="161"/>
      <c r="C12" s="168"/>
      <c r="D12" s="163">
        <v>52023</v>
      </c>
      <c r="E12" s="164"/>
      <c r="F12" s="165">
        <v>66606</v>
      </c>
      <c r="G12" s="166"/>
      <c r="H12" s="167"/>
    </row>
    <row r="13" spans="1:8" x14ac:dyDescent="0.15">
      <c r="A13" s="148"/>
      <c r="B13" s="153"/>
      <c r="C13" s="169"/>
      <c r="D13" s="170">
        <v>102219</v>
      </c>
      <c r="E13" s="171"/>
      <c r="F13" s="172">
        <v>112393</v>
      </c>
      <c r="G13" s="173"/>
      <c r="H13" s="159"/>
    </row>
    <row r="14" spans="1:8" x14ac:dyDescent="0.15">
      <c r="A14" s="160"/>
      <c r="B14" s="161"/>
      <c r="C14" s="162"/>
      <c r="D14" s="163">
        <v>51445</v>
      </c>
      <c r="E14" s="164"/>
      <c r="F14" s="165">
        <v>61119</v>
      </c>
      <c r="G14" s="166"/>
      <c r="H14" s="167"/>
    </row>
    <row r="17" spans="1:11" x14ac:dyDescent="0.15">
      <c r="A17" s="144" t="s">
        <v>58</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59</v>
      </c>
      <c r="B19" s="174">
        <f>ROUND(VALUE(SUBSTITUTE(実質収支比率等に係る経年分析!F$48,"▲","-")),2)</f>
        <v>4.71</v>
      </c>
      <c r="C19" s="174">
        <f>ROUND(VALUE(SUBSTITUTE(実質収支比率等に係る経年分析!G$48,"▲","-")),2)</f>
        <v>4.55</v>
      </c>
      <c r="D19" s="174">
        <f>ROUND(VALUE(SUBSTITUTE(実質収支比率等に係る経年分析!H$48,"▲","-")),2)</f>
        <v>5.97</v>
      </c>
      <c r="E19" s="174">
        <f>ROUND(VALUE(SUBSTITUTE(実質収支比率等に係る経年分析!I$48,"▲","-")),2)</f>
        <v>5.75</v>
      </c>
      <c r="F19" s="174">
        <f>ROUND(VALUE(SUBSTITUTE(実質収支比率等に係る経年分析!J$48,"▲","-")),2)</f>
        <v>7.48</v>
      </c>
    </row>
    <row r="20" spans="1:11" x14ac:dyDescent="0.15">
      <c r="A20" s="174" t="s">
        <v>60</v>
      </c>
      <c r="B20" s="174">
        <f>ROUND(VALUE(SUBSTITUTE(実質収支比率等に係る経年分析!F$47,"▲","-")),2)</f>
        <v>28.46</v>
      </c>
      <c r="C20" s="174">
        <f>ROUND(VALUE(SUBSTITUTE(実質収支比率等に係る経年分析!G$47,"▲","-")),2)</f>
        <v>26.91</v>
      </c>
      <c r="D20" s="174">
        <f>ROUND(VALUE(SUBSTITUTE(実質収支比率等に係る経年分析!H$47,"▲","-")),2)</f>
        <v>26.4</v>
      </c>
      <c r="E20" s="174">
        <f>ROUND(VALUE(SUBSTITUTE(実質収支比率等に係る経年分析!I$47,"▲","-")),2)</f>
        <v>32.78</v>
      </c>
      <c r="F20" s="174">
        <f>ROUND(VALUE(SUBSTITUTE(実質収支比率等に係る経年分析!J$47,"▲","-")),2)</f>
        <v>35.380000000000003</v>
      </c>
    </row>
    <row r="21" spans="1:11" x14ac:dyDescent="0.15">
      <c r="A21" s="174" t="s">
        <v>61</v>
      </c>
      <c r="B21" s="174">
        <f>IF(ISNUMBER(VALUE(SUBSTITUTE(実質収支比率等に係る経年分析!F$49,"▲","-"))),ROUND(VALUE(SUBSTITUTE(実質収支比率等に係る経年分析!F$49,"▲","-")),2),NA())</f>
        <v>-0.05</v>
      </c>
      <c r="C21" s="174">
        <f>IF(ISNUMBER(VALUE(SUBSTITUTE(実質収支比率等に係る経年分析!G$49,"▲","-"))),ROUND(VALUE(SUBSTITUTE(実質収支比率等に係る経年分析!G$49,"▲","-")),2),NA())</f>
        <v>-2.52</v>
      </c>
      <c r="D21" s="174">
        <f>IF(ISNUMBER(VALUE(SUBSTITUTE(実質収支比率等に係る経年分析!H$49,"▲","-"))),ROUND(VALUE(SUBSTITUTE(実質収支比率等に係る経年分析!H$49,"▲","-")),2),NA())</f>
        <v>3.28</v>
      </c>
      <c r="E21" s="174">
        <f>IF(ISNUMBER(VALUE(SUBSTITUTE(実質収支比率等に係る経年分析!I$49,"▲","-"))),ROUND(VALUE(SUBSTITUTE(実質収支比率等に係る経年分析!I$49,"▲","-")),2),NA())</f>
        <v>8.1199999999999992</v>
      </c>
      <c r="F21" s="174">
        <f>IF(ISNUMBER(VALUE(SUBSTITUTE(実質収支比率等に係る経年分析!J$49,"▲","-"))),ROUND(VALUE(SUBSTITUTE(実質収支比率等に係る経年分析!J$49,"▲","-")),2),NA())</f>
        <v>2.58</v>
      </c>
    </row>
    <row r="24" spans="1:11" x14ac:dyDescent="0.15">
      <c r="A24" s="144" t="s">
        <v>62</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63</v>
      </c>
      <c r="C26" s="175" t="s">
        <v>64</v>
      </c>
      <c r="D26" s="175" t="s">
        <v>63</v>
      </c>
      <c r="E26" s="175" t="s">
        <v>64</v>
      </c>
      <c r="F26" s="175" t="s">
        <v>63</v>
      </c>
      <c r="G26" s="175" t="s">
        <v>64</v>
      </c>
      <c r="H26" s="175" t="s">
        <v>63</v>
      </c>
      <c r="I26" s="175" t="s">
        <v>64</v>
      </c>
      <c r="J26" s="175" t="s">
        <v>63</v>
      </c>
      <c r="K26" s="175" t="s">
        <v>64</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文化・体育振興基金特別会計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浄化槽整備推進事業特別会計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2.2400000000000002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2.74</v>
      </c>
    </row>
    <row r="34" spans="1:16" x14ac:dyDescent="0.15">
      <c r="A34" s="175" t="str">
        <f>IF(連結実質赤字比率に係る赤字・黒字の構成分析!C$36="",NA(),連結実質赤字比率に係る赤字・黒字の構成分析!C$36)</f>
        <v>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4.16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4.62</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4.6500000000000004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4.5599999999999996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7.47</v>
      </c>
    </row>
    <row r="39" spans="1:16" x14ac:dyDescent="0.15">
      <c r="A39" s="144" t="s">
        <v>65</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66</v>
      </c>
      <c r="C41" s="176"/>
      <c r="D41" s="176" t="s">
        <v>67</v>
      </c>
      <c r="E41" s="176" t="s">
        <v>66</v>
      </c>
      <c r="F41" s="176"/>
      <c r="G41" s="176" t="s">
        <v>67</v>
      </c>
      <c r="H41" s="176" t="s">
        <v>66</v>
      </c>
      <c r="I41" s="176"/>
      <c r="J41" s="176" t="s">
        <v>67</v>
      </c>
      <c r="K41" s="176" t="s">
        <v>66</v>
      </c>
      <c r="L41" s="176"/>
      <c r="M41" s="176" t="s">
        <v>67</v>
      </c>
      <c r="N41" s="176" t="s">
        <v>66</v>
      </c>
      <c r="O41" s="176"/>
      <c r="P41" s="176" t="s">
        <v>67</v>
      </c>
    </row>
    <row r="42" spans="1:16" x14ac:dyDescent="0.15">
      <c r="A42" s="176" t="s">
        <v>68</v>
      </c>
      <c r="B42" s="176"/>
      <c r="C42" s="176"/>
      <c r="D42" s="176">
        <f>'実質公債費比率（分子）の構造'!K$52</f>
        <v>401</v>
      </c>
      <c r="E42" s="176"/>
      <c r="F42" s="176"/>
      <c r="G42" s="176">
        <f>'実質公債費比率（分子）の構造'!L$52</f>
        <v>366</v>
      </c>
      <c r="H42" s="176"/>
      <c r="I42" s="176"/>
      <c r="J42" s="176">
        <f>'実質公債費比率（分子）の構造'!M$52</f>
        <v>369</v>
      </c>
      <c r="K42" s="176"/>
      <c r="L42" s="176"/>
      <c r="M42" s="176">
        <f>'実質公債費比率（分子）の構造'!N$52</f>
        <v>394</v>
      </c>
      <c r="N42" s="176"/>
      <c r="O42" s="176"/>
      <c r="P42" s="176">
        <f>'実質公債費比率（分子）の構造'!O$52</f>
        <v>412</v>
      </c>
    </row>
    <row r="43" spans="1:16" x14ac:dyDescent="0.15">
      <c r="A43" s="176" t="s">
        <v>69</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70</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71</v>
      </c>
      <c r="B45" s="176">
        <f>'実質公債費比率（分子）の構造'!K$49</f>
        <v>62</v>
      </c>
      <c r="C45" s="176"/>
      <c r="D45" s="176"/>
      <c r="E45" s="176">
        <f>'実質公債費比率（分子）の構造'!L$49</f>
        <v>38</v>
      </c>
      <c r="F45" s="176"/>
      <c r="G45" s="176"/>
      <c r="H45" s="176">
        <f>'実質公債費比率（分子）の構造'!M$49</f>
        <v>30</v>
      </c>
      <c r="I45" s="176"/>
      <c r="J45" s="176"/>
      <c r="K45" s="176">
        <f>'実質公債費比率（分子）の構造'!N$49</f>
        <v>23</v>
      </c>
      <c r="L45" s="176"/>
      <c r="M45" s="176"/>
      <c r="N45" s="176">
        <f>'実質公債費比率（分子）の構造'!O$49</f>
        <v>17</v>
      </c>
      <c r="O45" s="176"/>
      <c r="P45" s="176"/>
    </row>
    <row r="46" spans="1:16" x14ac:dyDescent="0.15">
      <c r="A46" s="176" t="s">
        <v>72</v>
      </c>
      <c r="B46" s="176">
        <f>'実質公債費比率（分子）の構造'!K$48</f>
        <v>30</v>
      </c>
      <c r="C46" s="176"/>
      <c r="D46" s="176"/>
      <c r="E46" s="176">
        <f>'実質公債費比率（分子）の構造'!L$48</f>
        <v>21</v>
      </c>
      <c r="F46" s="176"/>
      <c r="G46" s="176"/>
      <c r="H46" s="176">
        <f>'実質公債費比率（分子）の構造'!M$48</f>
        <v>24</v>
      </c>
      <c r="I46" s="176"/>
      <c r="J46" s="176"/>
      <c r="K46" s="176">
        <f>'実質公債費比率（分子）の構造'!N$48</f>
        <v>33</v>
      </c>
      <c r="L46" s="176"/>
      <c r="M46" s="176"/>
      <c r="N46" s="176">
        <f>'実質公債費比率（分子）の構造'!O$48</f>
        <v>36</v>
      </c>
      <c r="O46" s="176"/>
      <c r="P46" s="176"/>
    </row>
    <row r="47" spans="1:16" x14ac:dyDescent="0.15">
      <c r="A47" s="176" t="s">
        <v>73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74</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75</v>
      </c>
      <c r="B49" s="176">
        <f>'実質公債費比率（分子）の構造'!K$45</f>
        <v>547</v>
      </c>
      <c r="C49" s="176"/>
      <c r="D49" s="176"/>
      <c r="E49" s="176">
        <f>'実質公債費比率（分子）の構造'!L$45</f>
        <v>445</v>
      </c>
      <c r="F49" s="176"/>
      <c r="G49" s="176"/>
      <c r="H49" s="176">
        <f>'実質公債費比率（分子）の構造'!M$45</f>
        <v>462</v>
      </c>
      <c r="I49" s="176"/>
      <c r="J49" s="176"/>
      <c r="K49" s="176">
        <f>'実質公債費比率（分子）の構造'!N$45</f>
        <v>497</v>
      </c>
      <c r="L49" s="176"/>
      <c r="M49" s="176"/>
      <c r="N49" s="176">
        <f>'実質公債費比率（分子）の構造'!O$45</f>
        <v>532</v>
      </c>
      <c r="O49" s="176"/>
      <c r="P49" s="176"/>
    </row>
    <row r="50" spans="1:16" x14ac:dyDescent="0.15">
      <c r="A50" s="176" t="s">
        <v>76</v>
      </c>
      <c r="B50" s="176" t="e">
        <f>NA()</f>
        <v>#N/A</v>
      </c>
      <c r="C50" s="176">
        <f>IF(ISNUMBER('実質公債費比率（分子）の構造'!K$53),'実質公債費比率（分子）の構造'!K$53,NA())</f>
        <v>238</v>
      </c>
      <c r="D50" s="176" t="e">
        <f>NA()</f>
        <v>#N/A</v>
      </c>
      <c r="E50" s="176" t="e">
        <f>NA()</f>
        <v>#N/A</v>
      </c>
      <c r="F50" s="176">
        <f>IF(ISNUMBER('実質公債費比率（分子）の構造'!L$53),'実質公債費比率（分子）の構造'!L$53,NA())</f>
        <v>138</v>
      </c>
      <c r="G50" s="176" t="e">
        <f>NA()</f>
        <v>#N/A</v>
      </c>
      <c r="H50" s="176" t="e">
        <f>NA()</f>
        <v>#N/A</v>
      </c>
      <c r="I50" s="176">
        <f>IF(ISNUMBER('実質公債費比率（分子）の構造'!M$53),'実質公債費比率（分子）の構造'!M$53,NA())</f>
        <v>147</v>
      </c>
      <c r="J50" s="176" t="e">
        <f>NA()</f>
        <v>#N/A</v>
      </c>
      <c r="K50" s="176" t="e">
        <f>NA()</f>
        <v>#N/A</v>
      </c>
      <c r="L50" s="176">
        <f>IF(ISNUMBER('実質公債費比率（分子）の構造'!N$53),'実質公債費比率（分子）の構造'!N$53,NA())</f>
        <v>159</v>
      </c>
      <c r="M50" s="176" t="e">
        <f>NA()</f>
        <v>#N/A</v>
      </c>
      <c r="N50" s="176" t="e">
        <f>NA()</f>
        <v>#N/A</v>
      </c>
      <c r="O50" s="176">
        <f>IF(ISNUMBER('実質公債費比率（分子）の構造'!O$53),'実質公債費比率（分子）の構造'!O$53,NA())</f>
        <v>173</v>
      </c>
      <c r="P50" s="176" t="e">
        <f>NA()</f>
        <v>#N/A</v>
      </c>
    </row>
    <row r="53" spans="1:16" x14ac:dyDescent="0.15">
      <c r="A53" s="144" t="s">
        <v>77</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78</v>
      </c>
      <c r="C55" s="175"/>
      <c r="D55" s="175" t="s">
        <v>79</v>
      </c>
      <c r="E55" s="175" t="s">
        <v>78</v>
      </c>
      <c r="F55" s="175"/>
      <c r="G55" s="175" t="s">
        <v>79</v>
      </c>
      <c r="H55" s="175" t="s">
        <v>78</v>
      </c>
      <c r="I55" s="175"/>
      <c r="J55" s="175" t="s">
        <v>79</v>
      </c>
      <c r="K55" s="175" t="s">
        <v>78</v>
      </c>
      <c r="L55" s="175"/>
      <c r="M55" s="175" t="s">
        <v>79</v>
      </c>
      <c r="N55" s="175" t="s">
        <v>78</v>
      </c>
      <c r="O55" s="175"/>
      <c r="P55" s="175" t="s">
        <v>79</v>
      </c>
    </row>
    <row r="56" spans="1:16" x14ac:dyDescent="0.15">
      <c r="A56" s="175" t="s">
        <v>46</v>
      </c>
      <c r="B56" s="175"/>
      <c r="C56" s="175"/>
      <c r="D56" s="175">
        <f>'将来負担比率（分子）の構造'!I$52</f>
        <v>4291</v>
      </c>
      <c r="E56" s="175"/>
      <c r="F56" s="175"/>
      <c r="G56" s="175">
        <f>'将来負担比率（分子）の構造'!J$52</f>
        <v>4487</v>
      </c>
      <c r="H56" s="175"/>
      <c r="I56" s="175"/>
      <c r="J56" s="175">
        <f>'将来負担比率（分子）の構造'!K$52</f>
        <v>4589</v>
      </c>
      <c r="K56" s="175"/>
      <c r="L56" s="175"/>
      <c r="M56" s="175">
        <f>'将来負担比率（分子）の構造'!L$52</f>
        <v>4640</v>
      </c>
      <c r="N56" s="175"/>
      <c r="O56" s="175"/>
      <c r="P56" s="175">
        <f>'将来負担比率（分子）の構造'!M$52</f>
        <v>4508</v>
      </c>
    </row>
    <row r="57" spans="1:16" x14ac:dyDescent="0.15">
      <c r="A57" s="175" t="s">
        <v>45</v>
      </c>
      <c r="B57" s="175"/>
      <c r="C57" s="175"/>
      <c r="D57" s="175">
        <f>'将来負担比率（分子）の構造'!I$51</f>
        <v>4</v>
      </c>
      <c r="E57" s="175"/>
      <c r="F57" s="175"/>
      <c r="G57" s="175">
        <f>'将来負担比率（分子）の構造'!J$51</f>
        <v>4</v>
      </c>
      <c r="H57" s="175"/>
      <c r="I57" s="175"/>
      <c r="J57" s="175">
        <f>'将来負担比率（分子）の構造'!K$51</f>
        <v>3</v>
      </c>
      <c r="K57" s="175"/>
      <c r="L57" s="175"/>
      <c r="M57" s="175" t="str">
        <f>'将来負担比率（分子）の構造'!L$51</f>
        <v>-</v>
      </c>
      <c r="N57" s="175"/>
      <c r="O57" s="175"/>
      <c r="P57" s="175" t="str">
        <f>'将来負担比率（分子）の構造'!M$51</f>
        <v>-</v>
      </c>
    </row>
    <row r="58" spans="1:16" x14ac:dyDescent="0.15">
      <c r="A58" s="175" t="s">
        <v>44</v>
      </c>
      <c r="B58" s="175"/>
      <c r="C58" s="175"/>
      <c r="D58" s="175">
        <f>'将来負担比率（分子）の構造'!I$50</f>
        <v>3749</v>
      </c>
      <c r="E58" s="175"/>
      <c r="F58" s="175"/>
      <c r="G58" s="175">
        <f>'将来負担比率（分子）の構造'!J$50</f>
        <v>3602</v>
      </c>
      <c r="H58" s="175"/>
      <c r="I58" s="175"/>
      <c r="J58" s="175">
        <f>'将来負担比率（分子）の構造'!K$50</f>
        <v>3782</v>
      </c>
      <c r="K58" s="175"/>
      <c r="L58" s="175"/>
      <c r="M58" s="175">
        <f>'将来負担比率（分子）の構造'!L$50</f>
        <v>4242</v>
      </c>
      <c r="N58" s="175"/>
      <c r="O58" s="175"/>
      <c r="P58" s="175">
        <f>'将来負担比率（分子）の構造'!M$50</f>
        <v>4352</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38</v>
      </c>
      <c r="B62" s="175">
        <f>'将来負担比率（分子）の構造'!I$45</f>
        <v>924</v>
      </c>
      <c r="C62" s="175"/>
      <c r="D62" s="175"/>
      <c r="E62" s="175">
        <f>'将来負担比率（分子）の構造'!J$45</f>
        <v>931</v>
      </c>
      <c r="F62" s="175"/>
      <c r="G62" s="175"/>
      <c r="H62" s="175">
        <f>'将来負担比率（分子）の構造'!K$45</f>
        <v>754</v>
      </c>
      <c r="I62" s="175"/>
      <c r="J62" s="175"/>
      <c r="K62" s="175">
        <f>'将来負担比率（分子）の構造'!L$45</f>
        <v>755</v>
      </c>
      <c r="L62" s="175"/>
      <c r="M62" s="175"/>
      <c r="N62" s="175">
        <f>'将来負担比率（分子）の構造'!M$45</f>
        <v>747</v>
      </c>
      <c r="O62" s="175"/>
      <c r="P62" s="175"/>
    </row>
    <row r="63" spans="1:16" x14ac:dyDescent="0.15">
      <c r="A63" s="175" t="s">
        <v>37</v>
      </c>
      <c r="B63" s="175">
        <f>'将来負担比率（分子）の構造'!I$44</f>
        <v>264</v>
      </c>
      <c r="C63" s="175"/>
      <c r="D63" s="175"/>
      <c r="E63" s="175">
        <f>'将来負担比率（分子）の構造'!J$44</f>
        <v>234</v>
      </c>
      <c r="F63" s="175"/>
      <c r="G63" s="175"/>
      <c r="H63" s="175">
        <f>'将来負担比率（分子）の構造'!K$44</f>
        <v>203</v>
      </c>
      <c r="I63" s="175"/>
      <c r="J63" s="175"/>
      <c r="K63" s="175">
        <f>'将来負担比率（分子）の構造'!L$44</f>
        <v>227</v>
      </c>
      <c r="L63" s="175"/>
      <c r="M63" s="175"/>
      <c r="N63" s="175">
        <f>'将来負担比率（分子）の構造'!M$44</f>
        <v>232</v>
      </c>
      <c r="O63" s="175"/>
      <c r="P63" s="175"/>
    </row>
    <row r="64" spans="1:16" x14ac:dyDescent="0.15">
      <c r="A64" s="175" t="s">
        <v>36</v>
      </c>
      <c r="B64" s="175">
        <f>'将来負担比率（分子）の構造'!I$43</f>
        <v>234</v>
      </c>
      <c r="C64" s="175"/>
      <c r="D64" s="175"/>
      <c r="E64" s="175">
        <f>'将来負担比率（分子）の構造'!J$43</f>
        <v>260</v>
      </c>
      <c r="F64" s="175"/>
      <c r="G64" s="175"/>
      <c r="H64" s="175">
        <f>'将来負担比率（分子）の構造'!K$43</f>
        <v>219</v>
      </c>
      <c r="I64" s="175"/>
      <c r="J64" s="175"/>
      <c r="K64" s="175">
        <f>'将来負担比率（分子）の構造'!L$43</f>
        <v>263</v>
      </c>
      <c r="L64" s="175"/>
      <c r="M64" s="175"/>
      <c r="N64" s="175">
        <f>'将来負担比率（分子）の構造'!M$43</f>
        <v>306</v>
      </c>
      <c r="O64" s="175"/>
      <c r="P64" s="175"/>
    </row>
    <row r="65" spans="1:16" x14ac:dyDescent="0.15">
      <c r="A65" s="175" t="s">
        <v>35</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34</v>
      </c>
      <c r="B66" s="175">
        <f>'将来負担比率（分子）の構造'!I$41</f>
        <v>5173</v>
      </c>
      <c r="C66" s="175"/>
      <c r="D66" s="175"/>
      <c r="E66" s="175">
        <f>'将来負担比率（分子）の構造'!J$41</f>
        <v>5450</v>
      </c>
      <c r="F66" s="175"/>
      <c r="G66" s="175"/>
      <c r="H66" s="175">
        <f>'将来負担比率（分子）の構造'!K$41</f>
        <v>5588</v>
      </c>
      <c r="I66" s="175"/>
      <c r="J66" s="175"/>
      <c r="K66" s="175">
        <f>'将来負担比率（分子）の構造'!L$41</f>
        <v>5666</v>
      </c>
      <c r="L66" s="175"/>
      <c r="M66" s="175"/>
      <c r="N66" s="175">
        <f>'将来負担比率（分子）の構造'!M$41</f>
        <v>5521</v>
      </c>
      <c r="O66" s="175"/>
      <c r="P66" s="175"/>
    </row>
    <row r="67" spans="1:16" x14ac:dyDescent="0.15">
      <c r="A67" s="175" t="s">
        <v>80</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81</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82</v>
      </c>
      <c r="B72" s="179">
        <f>基金残高に係る経年分析!F55</f>
        <v>956</v>
      </c>
      <c r="C72" s="179">
        <f>基金残高に係る経年分析!G55</f>
        <v>1264</v>
      </c>
      <c r="D72" s="179">
        <f>基金残高に係る経年分析!H55</f>
        <v>1305</v>
      </c>
    </row>
    <row r="73" spans="1:16" x14ac:dyDescent="0.15">
      <c r="A73" s="178" t="s">
        <v>83</v>
      </c>
      <c r="B73" s="179">
        <f>基金残高に係る経年分析!F56</f>
        <v>324</v>
      </c>
      <c r="C73" s="179">
        <f>基金残高に係る経年分析!G56</f>
        <v>324</v>
      </c>
      <c r="D73" s="179">
        <f>基金残高に係る経年分析!H56</f>
        <v>324</v>
      </c>
    </row>
    <row r="74" spans="1:16" x14ac:dyDescent="0.15">
      <c r="A74" s="178" t="s">
        <v>84</v>
      </c>
      <c r="B74" s="179">
        <f>基金残高に係る経年分析!F57</f>
        <v>2456</v>
      </c>
      <c r="C74" s="179">
        <f>基金残高に係る経年分析!G57</f>
        <v>2607</v>
      </c>
      <c r="D74" s="179">
        <f>基金残高に係る経年分析!H57</f>
        <v>2675</v>
      </c>
    </row>
  </sheetData>
  <sheetProtection algorithmName="SHA-512" hashValue="wYFGSWn+TU7LQiMQmmJqAoRlaqAdMScZFUKPGX1UmclSiHOIuCtC3RCdTx262jS9NNc9lmdzndrwa8YYvwURyg==" saltValue="VNLPEruKs4rmzb5xYBt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6"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1185611</v>
      </c>
      <c r="S5" s="613"/>
      <c r="T5" s="613"/>
      <c r="U5" s="613"/>
      <c r="V5" s="613"/>
      <c r="W5" s="613"/>
      <c r="X5" s="613"/>
      <c r="Y5" s="614"/>
      <c r="Z5" s="615">
        <v>19.899999999999999</v>
      </c>
      <c r="AA5" s="615"/>
      <c r="AB5" s="615"/>
      <c r="AC5" s="615"/>
      <c r="AD5" s="616">
        <v>1185611</v>
      </c>
      <c r="AE5" s="616"/>
      <c r="AF5" s="616"/>
      <c r="AG5" s="616"/>
      <c r="AH5" s="616"/>
      <c r="AI5" s="616"/>
      <c r="AJ5" s="616"/>
      <c r="AK5" s="616"/>
      <c r="AL5" s="617">
        <v>32.5</v>
      </c>
      <c r="AM5" s="618"/>
      <c r="AN5" s="618"/>
      <c r="AO5" s="619"/>
      <c r="AP5" s="609" t="s">
        <v>230</v>
      </c>
      <c r="AQ5" s="610"/>
      <c r="AR5" s="610"/>
      <c r="AS5" s="610"/>
      <c r="AT5" s="610"/>
      <c r="AU5" s="610"/>
      <c r="AV5" s="610"/>
      <c r="AW5" s="610"/>
      <c r="AX5" s="610"/>
      <c r="AY5" s="610"/>
      <c r="AZ5" s="610"/>
      <c r="BA5" s="610"/>
      <c r="BB5" s="610"/>
      <c r="BC5" s="610"/>
      <c r="BD5" s="610"/>
      <c r="BE5" s="610"/>
      <c r="BF5" s="611"/>
      <c r="BG5" s="623">
        <v>1185600</v>
      </c>
      <c r="BH5" s="624"/>
      <c r="BI5" s="624"/>
      <c r="BJ5" s="624"/>
      <c r="BK5" s="624"/>
      <c r="BL5" s="624"/>
      <c r="BM5" s="624"/>
      <c r="BN5" s="625"/>
      <c r="BO5" s="626">
        <v>100</v>
      </c>
      <c r="BP5" s="626"/>
      <c r="BQ5" s="626"/>
      <c r="BR5" s="626"/>
      <c r="BS5" s="627" t="s">
        <v>132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80583</v>
      </c>
      <c r="S6" s="624"/>
      <c r="T6" s="624"/>
      <c r="U6" s="624"/>
      <c r="V6" s="624"/>
      <c r="W6" s="624"/>
      <c r="X6" s="624"/>
      <c r="Y6" s="625"/>
      <c r="Z6" s="626">
        <v>1.4</v>
      </c>
      <c r="AA6" s="626"/>
      <c r="AB6" s="626"/>
      <c r="AC6" s="626"/>
      <c r="AD6" s="627">
        <v>80583</v>
      </c>
      <c r="AE6" s="627"/>
      <c r="AF6" s="627"/>
      <c r="AG6" s="627"/>
      <c r="AH6" s="627"/>
      <c r="AI6" s="627"/>
      <c r="AJ6" s="627"/>
      <c r="AK6" s="627"/>
      <c r="AL6" s="628">
        <v>2.2000000000000002</v>
      </c>
      <c r="AM6" s="629"/>
      <c r="AN6" s="629"/>
      <c r="AO6" s="630"/>
      <c r="AP6" s="620" t="s">
        <v>235</v>
      </c>
      <c r="AQ6" s="621"/>
      <c r="AR6" s="621"/>
      <c r="AS6" s="621"/>
      <c r="AT6" s="621"/>
      <c r="AU6" s="621"/>
      <c r="AV6" s="621"/>
      <c r="AW6" s="621"/>
      <c r="AX6" s="621"/>
      <c r="AY6" s="621"/>
      <c r="AZ6" s="621"/>
      <c r="BA6" s="621"/>
      <c r="BB6" s="621"/>
      <c r="BC6" s="621"/>
      <c r="BD6" s="621"/>
      <c r="BE6" s="621"/>
      <c r="BF6" s="622"/>
      <c r="BG6" s="623">
        <v>1185600</v>
      </c>
      <c r="BH6" s="624"/>
      <c r="BI6" s="624"/>
      <c r="BJ6" s="624"/>
      <c r="BK6" s="624"/>
      <c r="BL6" s="624"/>
      <c r="BM6" s="624"/>
      <c r="BN6" s="625"/>
      <c r="BO6" s="626">
        <v>100</v>
      </c>
      <c r="BP6" s="626"/>
      <c r="BQ6" s="626"/>
      <c r="BR6" s="626"/>
      <c r="BS6" s="627" t="s">
        <v>132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78121</v>
      </c>
      <c r="CS6" s="624"/>
      <c r="CT6" s="624"/>
      <c r="CU6" s="624"/>
      <c r="CV6" s="624"/>
      <c r="CW6" s="624"/>
      <c r="CX6" s="624"/>
      <c r="CY6" s="625"/>
      <c r="CZ6" s="617">
        <v>1.4</v>
      </c>
      <c r="DA6" s="618"/>
      <c r="DB6" s="618"/>
      <c r="DC6" s="634"/>
      <c r="DD6" s="632" t="s">
        <v>237</v>
      </c>
      <c r="DE6" s="624"/>
      <c r="DF6" s="624"/>
      <c r="DG6" s="624"/>
      <c r="DH6" s="624"/>
      <c r="DI6" s="624"/>
      <c r="DJ6" s="624"/>
      <c r="DK6" s="624"/>
      <c r="DL6" s="624"/>
      <c r="DM6" s="624"/>
      <c r="DN6" s="624"/>
      <c r="DO6" s="624"/>
      <c r="DP6" s="625"/>
      <c r="DQ6" s="632">
        <v>78121</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352</v>
      </c>
      <c r="S7" s="624"/>
      <c r="T7" s="624"/>
      <c r="U7" s="624"/>
      <c r="V7" s="624"/>
      <c r="W7" s="624"/>
      <c r="X7" s="624"/>
      <c r="Y7" s="625"/>
      <c r="Z7" s="626">
        <v>0</v>
      </c>
      <c r="AA7" s="626"/>
      <c r="AB7" s="626"/>
      <c r="AC7" s="626"/>
      <c r="AD7" s="627">
        <v>352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408559</v>
      </c>
      <c r="BH7" s="624"/>
      <c r="BI7" s="624"/>
      <c r="BJ7" s="624"/>
      <c r="BK7" s="624"/>
      <c r="BL7" s="624"/>
      <c r="BM7" s="624"/>
      <c r="BN7" s="625"/>
      <c r="BO7" s="626">
        <v>34.5</v>
      </c>
      <c r="BP7" s="626"/>
      <c r="BQ7" s="626"/>
      <c r="BR7" s="626"/>
      <c r="BS7" s="627" t="s">
        <v>132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966483</v>
      </c>
      <c r="CS7" s="624"/>
      <c r="CT7" s="624"/>
      <c r="CU7" s="624"/>
      <c r="CV7" s="624"/>
      <c r="CW7" s="624"/>
      <c r="CX7" s="624"/>
      <c r="CY7" s="625"/>
      <c r="CZ7" s="626">
        <v>17.100000000000001</v>
      </c>
      <c r="DA7" s="626"/>
      <c r="DB7" s="626"/>
      <c r="DC7" s="626"/>
      <c r="DD7" s="632">
        <v>15909</v>
      </c>
      <c r="DE7" s="624"/>
      <c r="DF7" s="624"/>
      <c r="DG7" s="624"/>
      <c r="DH7" s="624"/>
      <c r="DI7" s="624"/>
      <c r="DJ7" s="624"/>
      <c r="DK7" s="624"/>
      <c r="DL7" s="624"/>
      <c r="DM7" s="624"/>
      <c r="DN7" s="624"/>
      <c r="DO7" s="624"/>
      <c r="DP7" s="625"/>
      <c r="DQ7" s="632">
        <v>847482</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3477</v>
      </c>
      <c r="S8" s="624"/>
      <c r="T8" s="624"/>
      <c r="U8" s="624"/>
      <c r="V8" s="624"/>
      <c r="W8" s="624"/>
      <c r="X8" s="624"/>
      <c r="Y8" s="625"/>
      <c r="Z8" s="626">
        <v>0.1</v>
      </c>
      <c r="AA8" s="626"/>
      <c r="AB8" s="626"/>
      <c r="AC8" s="626"/>
      <c r="AD8" s="627">
        <v>3477</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16359</v>
      </c>
      <c r="BH8" s="624"/>
      <c r="BI8" s="624"/>
      <c r="BJ8" s="624"/>
      <c r="BK8" s="624"/>
      <c r="BL8" s="624"/>
      <c r="BM8" s="624"/>
      <c r="BN8" s="625"/>
      <c r="BO8" s="626">
        <v>1.4</v>
      </c>
      <c r="BP8" s="626"/>
      <c r="BQ8" s="626"/>
      <c r="BR8" s="626"/>
      <c r="BS8" s="627" t="s">
        <v>132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1430688</v>
      </c>
      <c r="CS8" s="624"/>
      <c r="CT8" s="624"/>
      <c r="CU8" s="624"/>
      <c r="CV8" s="624"/>
      <c r="CW8" s="624"/>
      <c r="CX8" s="624"/>
      <c r="CY8" s="625"/>
      <c r="CZ8" s="626">
        <v>25.4</v>
      </c>
      <c r="DA8" s="626"/>
      <c r="DB8" s="626"/>
      <c r="DC8" s="626"/>
      <c r="DD8" s="632">
        <v>72512</v>
      </c>
      <c r="DE8" s="624"/>
      <c r="DF8" s="624"/>
      <c r="DG8" s="624"/>
      <c r="DH8" s="624"/>
      <c r="DI8" s="624"/>
      <c r="DJ8" s="624"/>
      <c r="DK8" s="624"/>
      <c r="DL8" s="624"/>
      <c r="DM8" s="624"/>
      <c r="DN8" s="624"/>
      <c r="DO8" s="624"/>
      <c r="DP8" s="625"/>
      <c r="DQ8" s="632">
        <v>822156</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2435</v>
      </c>
      <c r="S9" s="624"/>
      <c r="T9" s="624"/>
      <c r="U9" s="624"/>
      <c r="V9" s="624"/>
      <c r="W9" s="624"/>
      <c r="X9" s="624"/>
      <c r="Y9" s="625"/>
      <c r="Z9" s="626">
        <v>0</v>
      </c>
      <c r="AA9" s="626"/>
      <c r="AB9" s="626"/>
      <c r="AC9" s="626"/>
      <c r="AD9" s="627">
        <v>2435</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348226</v>
      </c>
      <c r="BH9" s="624"/>
      <c r="BI9" s="624"/>
      <c r="BJ9" s="624"/>
      <c r="BK9" s="624"/>
      <c r="BL9" s="624"/>
      <c r="BM9" s="624"/>
      <c r="BN9" s="625"/>
      <c r="BO9" s="626">
        <v>29.4</v>
      </c>
      <c r="BP9" s="626"/>
      <c r="BQ9" s="626"/>
      <c r="BR9" s="626"/>
      <c r="BS9" s="627" t="s">
        <v>132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697954</v>
      </c>
      <c r="CS9" s="624"/>
      <c r="CT9" s="624"/>
      <c r="CU9" s="624"/>
      <c r="CV9" s="624"/>
      <c r="CW9" s="624"/>
      <c r="CX9" s="624"/>
      <c r="CY9" s="625"/>
      <c r="CZ9" s="626">
        <v>12.4</v>
      </c>
      <c r="DA9" s="626"/>
      <c r="DB9" s="626"/>
      <c r="DC9" s="626"/>
      <c r="DD9" s="632">
        <v>52250</v>
      </c>
      <c r="DE9" s="624"/>
      <c r="DF9" s="624"/>
      <c r="DG9" s="624"/>
      <c r="DH9" s="624"/>
      <c r="DI9" s="624"/>
      <c r="DJ9" s="624"/>
      <c r="DK9" s="624"/>
      <c r="DL9" s="624"/>
      <c r="DM9" s="624"/>
      <c r="DN9" s="624"/>
      <c r="DO9" s="624"/>
      <c r="DP9" s="625"/>
      <c r="DQ9" s="632">
        <v>535089</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237</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26891</v>
      </c>
      <c r="BH10" s="624"/>
      <c r="BI10" s="624"/>
      <c r="BJ10" s="624"/>
      <c r="BK10" s="624"/>
      <c r="BL10" s="624"/>
      <c r="BM10" s="624"/>
      <c r="BN10" s="625"/>
      <c r="BO10" s="626">
        <v>2.2999999999999998</v>
      </c>
      <c r="BP10" s="626"/>
      <c r="BQ10" s="626"/>
      <c r="BR10" s="626"/>
      <c r="BS10" s="627" t="s">
        <v>237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2155</v>
      </c>
      <c r="CS10" s="624"/>
      <c r="CT10" s="624"/>
      <c r="CU10" s="624"/>
      <c r="CV10" s="624"/>
      <c r="CW10" s="624"/>
      <c r="CX10" s="624"/>
      <c r="CY10" s="625"/>
      <c r="CZ10" s="626">
        <v>0</v>
      </c>
      <c r="DA10" s="626"/>
      <c r="DB10" s="626"/>
      <c r="DC10" s="626"/>
      <c r="DD10" s="632">
        <v>1045</v>
      </c>
      <c r="DE10" s="624"/>
      <c r="DF10" s="624"/>
      <c r="DG10" s="624"/>
      <c r="DH10" s="624"/>
      <c r="DI10" s="624"/>
      <c r="DJ10" s="624"/>
      <c r="DK10" s="624"/>
      <c r="DL10" s="624"/>
      <c r="DM10" s="624"/>
      <c r="DN10" s="624"/>
      <c r="DO10" s="624"/>
      <c r="DP10" s="625"/>
      <c r="DQ10" s="632">
        <v>2014</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244823</v>
      </c>
      <c r="S11" s="624"/>
      <c r="T11" s="624"/>
      <c r="U11" s="624"/>
      <c r="V11" s="624"/>
      <c r="W11" s="624"/>
      <c r="X11" s="624"/>
      <c r="Y11" s="625"/>
      <c r="Z11" s="628">
        <v>4.0999999999999996</v>
      </c>
      <c r="AA11" s="629"/>
      <c r="AB11" s="629"/>
      <c r="AC11" s="635"/>
      <c r="AD11" s="632">
        <v>244823</v>
      </c>
      <c r="AE11" s="624"/>
      <c r="AF11" s="624"/>
      <c r="AG11" s="624"/>
      <c r="AH11" s="624"/>
      <c r="AI11" s="624"/>
      <c r="AJ11" s="624"/>
      <c r="AK11" s="625"/>
      <c r="AL11" s="628">
        <v>6.7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17083</v>
      </c>
      <c r="BH11" s="624"/>
      <c r="BI11" s="624"/>
      <c r="BJ11" s="624"/>
      <c r="BK11" s="624"/>
      <c r="BL11" s="624"/>
      <c r="BM11" s="624"/>
      <c r="BN11" s="625"/>
      <c r="BO11" s="626">
        <v>1.4</v>
      </c>
      <c r="BP11" s="626"/>
      <c r="BQ11" s="626"/>
      <c r="BR11" s="626"/>
      <c r="BS11" s="627" t="s">
        <v>237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371924</v>
      </c>
      <c r="CS11" s="624"/>
      <c r="CT11" s="624"/>
      <c r="CU11" s="624"/>
      <c r="CV11" s="624"/>
      <c r="CW11" s="624"/>
      <c r="CX11" s="624"/>
      <c r="CY11" s="625"/>
      <c r="CZ11" s="626">
        <v>6.6</v>
      </c>
      <c r="DA11" s="626"/>
      <c r="DB11" s="626"/>
      <c r="DC11" s="626"/>
      <c r="DD11" s="632">
        <v>112351</v>
      </c>
      <c r="DE11" s="624"/>
      <c r="DF11" s="624"/>
      <c r="DG11" s="624"/>
      <c r="DH11" s="624"/>
      <c r="DI11" s="624"/>
      <c r="DJ11" s="624"/>
      <c r="DK11" s="624"/>
      <c r="DL11" s="624"/>
      <c r="DM11" s="624"/>
      <c r="DN11" s="624"/>
      <c r="DO11" s="624"/>
      <c r="DP11" s="625"/>
      <c r="DQ11" s="632">
        <v>218228</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132</v>
      </c>
      <c r="AE12" s="627"/>
      <c r="AF12" s="627"/>
      <c r="AG12" s="627"/>
      <c r="AH12" s="627"/>
      <c r="AI12" s="627"/>
      <c r="AJ12" s="627"/>
      <c r="AK12" s="627"/>
      <c r="AL12" s="628" t="s">
        <v>237</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644622</v>
      </c>
      <c r="BH12" s="624"/>
      <c r="BI12" s="624"/>
      <c r="BJ12" s="624"/>
      <c r="BK12" s="624"/>
      <c r="BL12" s="624"/>
      <c r="BM12" s="624"/>
      <c r="BN12" s="625"/>
      <c r="BO12" s="626">
        <v>54.4</v>
      </c>
      <c r="BP12" s="626"/>
      <c r="BQ12" s="626"/>
      <c r="BR12" s="626"/>
      <c r="BS12" s="627" t="s">
        <v>237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150221</v>
      </c>
      <c r="CS12" s="624"/>
      <c r="CT12" s="624"/>
      <c r="CU12" s="624"/>
      <c r="CV12" s="624"/>
      <c r="CW12" s="624"/>
      <c r="CX12" s="624"/>
      <c r="CY12" s="625"/>
      <c r="CZ12" s="626">
        <v>2.7</v>
      </c>
      <c r="DA12" s="626"/>
      <c r="DB12" s="626"/>
      <c r="DC12" s="626"/>
      <c r="DD12" s="632" t="s">
        <v>237</v>
      </c>
      <c r="DE12" s="624"/>
      <c r="DF12" s="624"/>
      <c r="DG12" s="624"/>
      <c r="DH12" s="624"/>
      <c r="DI12" s="624"/>
      <c r="DJ12" s="624"/>
      <c r="DK12" s="624"/>
      <c r="DL12" s="624"/>
      <c r="DM12" s="624"/>
      <c r="DN12" s="624"/>
      <c r="DO12" s="624"/>
      <c r="DP12" s="625"/>
      <c r="DQ12" s="632">
        <v>143863</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642892</v>
      </c>
      <c r="BH13" s="624"/>
      <c r="BI13" s="624"/>
      <c r="BJ13" s="624"/>
      <c r="BK13" s="624"/>
      <c r="BL13" s="624"/>
      <c r="BM13" s="624"/>
      <c r="BN13" s="625"/>
      <c r="BO13" s="626">
        <v>54.2</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534722</v>
      </c>
      <c r="CS13" s="624"/>
      <c r="CT13" s="624"/>
      <c r="CU13" s="624"/>
      <c r="CV13" s="624"/>
      <c r="CW13" s="624"/>
      <c r="CX13" s="624"/>
      <c r="CY13" s="625"/>
      <c r="CZ13" s="626">
        <v>9.5</v>
      </c>
      <c r="DA13" s="626"/>
      <c r="DB13" s="626"/>
      <c r="DC13" s="626"/>
      <c r="DD13" s="632">
        <v>368088</v>
      </c>
      <c r="DE13" s="624"/>
      <c r="DF13" s="624"/>
      <c r="DG13" s="624"/>
      <c r="DH13" s="624"/>
      <c r="DI13" s="624"/>
      <c r="DJ13" s="624"/>
      <c r="DK13" s="624"/>
      <c r="DL13" s="624"/>
      <c r="DM13" s="624"/>
      <c r="DN13" s="624"/>
      <c r="DO13" s="624"/>
      <c r="DP13" s="625"/>
      <c r="DQ13" s="632">
        <v>339250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132</v>
      </c>
      <c r="S14" s="624"/>
      <c r="T14" s="624"/>
      <c r="U14" s="624"/>
      <c r="V14" s="624"/>
      <c r="W14" s="624"/>
      <c r="X14" s="624"/>
      <c r="Y14" s="625"/>
      <c r="Z14" s="626" t="s">
        <v>132</v>
      </c>
      <c r="AA14" s="626"/>
      <c r="AB14" s="626"/>
      <c r="AC14" s="626"/>
      <c r="AD14" s="627" t="s">
        <v>237</v>
      </c>
      <c r="AE14" s="627"/>
      <c r="AF14" s="627"/>
      <c r="AG14" s="627"/>
      <c r="AH14" s="627"/>
      <c r="AI14" s="627"/>
      <c r="AJ14" s="627"/>
      <c r="AK14" s="627"/>
      <c r="AL14" s="628" t="s">
        <v>237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39518</v>
      </c>
      <c r="BH14" s="624"/>
      <c r="BI14" s="624"/>
      <c r="BJ14" s="624"/>
      <c r="BK14" s="624"/>
      <c r="BL14" s="624"/>
      <c r="BM14" s="624"/>
      <c r="BN14" s="625"/>
      <c r="BO14" s="626">
        <v>3.3</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274191</v>
      </c>
      <c r="CS14" s="624"/>
      <c r="CT14" s="624"/>
      <c r="CU14" s="624"/>
      <c r="CV14" s="624"/>
      <c r="CW14" s="624"/>
      <c r="CX14" s="624"/>
      <c r="CY14" s="625"/>
      <c r="CZ14" s="626">
        <v>4.9000000000000004</v>
      </c>
      <c r="DA14" s="626"/>
      <c r="DB14" s="626"/>
      <c r="DC14" s="626"/>
      <c r="DD14" s="632">
        <v>7106</v>
      </c>
      <c r="DE14" s="624"/>
      <c r="DF14" s="624"/>
      <c r="DG14" s="624"/>
      <c r="DH14" s="624"/>
      <c r="DI14" s="624"/>
      <c r="DJ14" s="624"/>
      <c r="DK14" s="624"/>
      <c r="DL14" s="624"/>
      <c r="DM14" s="624"/>
      <c r="DN14" s="624"/>
      <c r="DO14" s="624"/>
      <c r="DP14" s="625"/>
      <c r="DQ14" s="632">
        <v>261392</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237</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92901</v>
      </c>
      <c r="BH15" s="624"/>
      <c r="BI15" s="624"/>
      <c r="BJ15" s="624"/>
      <c r="BK15" s="624"/>
      <c r="BL15" s="624"/>
      <c r="BM15" s="624"/>
      <c r="BN15" s="625"/>
      <c r="BO15" s="626">
        <v>7.8</v>
      </c>
      <c r="BP15" s="626"/>
      <c r="BQ15" s="626"/>
      <c r="BR15" s="626"/>
      <c r="BS15" s="627" t="s">
        <v>132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598992</v>
      </c>
      <c r="CS15" s="624"/>
      <c r="CT15" s="624"/>
      <c r="CU15" s="624"/>
      <c r="CV15" s="624"/>
      <c r="CW15" s="624"/>
      <c r="CX15" s="624"/>
      <c r="CY15" s="625"/>
      <c r="CZ15" s="626">
        <v>10.6</v>
      </c>
      <c r="DA15" s="626"/>
      <c r="DB15" s="626"/>
      <c r="DC15" s="626"/>
      <c r="DD15" s="632">
        <v>163087</v>
      </c>
      <c r="DE15" s="624"/>
      <c r="DF15" s="624"/>
      <c r="DG15" s="624"/>
      <c r="DH15" s="624"/>
      <c r="DI15" s="624"/>
      <c r="DJ15" s="624"/>
      <c r="DK15" s="624"/>
      <c r="DL15" s="624"/>
      <c r="DM15" s="624"/>
      <c r="DN15" s="624"/>
      <c r="DO15" s="624"/>
      <c r="DP15" s="625"/>
      <c r="DQ15" s="632">
        <v>441957</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4133</v>
      </c>
      <c r="S16" s="624"/>
      <c r="T16" s="624"/>
      <c r="U16" s="624"/>
      <c r="V16" s="624"/>
      <c r="W16" s="624"/>
      <c r="X16" s="624"/>
      <c r="Y16" s="625"/>
      <c r="Z16" s="626">
        <v>0.1</v>
      </c>
      <c r="AA16" s="626"/>
      <c r="AB16" s="626"/>
      <c r="AC16" s="626"/>
      <c r="AD16" s="627">
        <v>4133</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132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118</v>
      </c>
      <c r="CS16" s="624"/>
      <c r="CT16" s="624"/>
      <c r="CU16" s="624"/>
      <c r="CV16" s="624"/>
      <c r="CW16" s="624"/>
      <c r="CX16" s="624"/>
      <c r="CY16" s="625"/>
      <c r="CZ16" s="626">
        <v>0</v>
      </c>
      <c r="DA16" s="626"/>
      <c r="DB16" s="626"/>
      <c r="DC16" s="626"/>
      <c r="DD16" s="632" t="s">
        <v>132</v>
      </c>
      <c r="DE16" s="624"/>
      <c r="DF16" s="624"/>
      <c r="DG16" s="624"/>
      <c r="DH16" s="624"/>
      <c r="DI16" s="624"/>
      <c r="DJ16" s="624"/>
      <c r="DK16" s="624"/>
      <c r="DL16" s="624"/>
      <c r="DM16" s="624"/>
      <c r="DN16" s="624"/>
      <c r="DO16" s="624"/>
      <c r="DP16" s="625"/>
      <c r="DQ16" s="632">
        <v>118</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16921</v>
      </c>
      <c r="S17" s="624"/>
      <c r="T17" s="624"/>
      <c r="U17" s="624"/>
      <c r="V17" s="624"/>
      <c r="W17" s="624"/>
      <c r="X17" s="624"/>
      <c r="Y17" s="625"/>
      <c r="Z17" s="626">
        <v>0.3</v>
      </c>
      <c r="AA17" s="626"/>
      <c r="AB17" s="626"/>
      <c r="AC17" s="626"/>
      <c r="AD17" s="627">
        <v>16921</v>
      </c>
      <c r="AE17" s="627"/>
      <c r="AF17" s="627"/>
      <c r="AG17" s="627"/>
      <c r="AH17" s="627"/>
      <c r="AI17" s="627"/>
      <c r="AJ17" s="627"/>
      <c r="AK17" s="627"/>
      <c r="AL17" s="628">
        <v>0.5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531698</v>
      </c>
      <c r="CS17" s="624"/>
      <c r="CT17" s="624"/>
      <c r="CU17" s="624"/>
      <c r="CV17" s="624"/>
      <c r="CW17" s="624"/>
      <c r="CX17" s="624"/>
      <c r="CY17" s="625"/>
      <c r="CZ17" s="626">
        <v>9.4</v>
      </c>
      <c r="DA17" s="626"/>
      <c r="DB17" s="626"/>
      <c r="DC17" s="626"/>
      <c r="DD17" s="632" t="s">
        <v>132</v>
      </c>
      <c r="DE17" s="624"/>
      <c r="DF17" s="624"/>
      <c r="DG17" s="624"/>
      <c r="DH17" s="624"/>
      <c r="DI17" s="624"/>
      <c r="DJ17" s="624"/>
      <c r="DK17" s="624"/>
      <c r="DL17" s="624"/>
      <c r="DM17" s="624"/>
      <c r="DN17" s="624"/>
      <c r="DO17" s="624"/>
      <c r="DP17" s="625"/>
      <c r="DQ17" s="632">
        <v>531698</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5010</v>
      </c>
      <c r="S18" s="624"/>
      <c r="T18" s="624"/>
      <c r="U18" s="624"/>
      <c r="V18" s="624"/>
      <c r="W18" s="624"/>
      <c r="X18" s="624"/>
      <c r="Y18" s="625"/>
      <c r="Z18" s="626">
        <v>0.1</v>
      </c>
      <c r="AA18" s="626"/>
      <c r="AB18" s="626"/>
      <c r="AC18" s="626"/>
      <c r="AD18" s="627">
        <v>5010</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237</v>
      </c>
      <c r="DA18" s="626"/>
      <c r="DB18" s="626"/>
      <c r="DC18" s="626"/>
      <c r="DD18" s="632" t="s">
        <v>132</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5010</v>
      </c>
      <c r="S19" s="624"/>
      <c r="T19" s="624"/>
      <c r="U19" s="624"/>
      <c r="V19" s="624"/>
      <c r="W19" s="624"/>
      <c r="X19" s="624"/>
      <c r="Y19" s="625"/>
      <c r="Z19" s="626">
        <v>0.1</v>
      </c>
      <c r="AA19" s="626"/>
      <c r="AB19" s="626"/>
      <c r="AC19" s="626"/>
      <c r="AD19" s="627">
        <v>5010</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11</v>
      </c>
      <c r="BH19" s="624"/>
      <c r="BI19" s="624"/>
      <c r="BJ19" s="624"/>
      <c r="BK19" s="624"/>
      <c r="BL19" s="624"/>
      <c r="BM19" s="624"/>
      <c r="BN19" s="625"/>
      <c r="BO19" s="626">
        <v>0</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141</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132</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11</v>
      </c>
      <c r="BH20" s="624"/>
      <c r="BI20" s="624"/>
      <c r="BJ20" s="624"/>
      <c r="BK20" s="624"/>
      <c r="BL20" s="624"/>
      <c r="BM20" s="624"/>
      <c r="BN20" s="625"/>
      <c r="BO20" s="626">
        <v>0</v>
      </c>
      <c r="BP20" s="626"/>
      <c r="BQ20" s="626"/>
      <c r="BR20" s="626"/>
      <c r="BS20" s="627" t="s">
        <v>132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5637267</v>
      </c>
      <c r="CS20" s="624"/>
      <c r="CT20" s="624"/>
      <c r="CU20" s="624"/>
      <c r="CV20" s="624"/>
      <c r="CW20" s="624"/>
      <c r="CX20" s="624"/>
      <c r="CY20" s="625"/>
      <c r="CZ20" s="626">
        <v>100</v>
      </c>
      <c r="DA20" s="626"/>
      <c r="DB20" s="626"/>
      <c r="DC20" s="626"/>
      <c r="DD20" s="632">
        <v>792348</v>
      </c>
      <c r="DE20" s="624"/>
      <c r="DF20" s="624"/>
      <c r="DG20" s="624"/>
      <c r="DH20" s="624"/>
      <c r="DI20" s="624"/>
      <c r="DJ20" s="624"/>
      <c r="DK20" s="624"/>
      <c r="DL20" s="624"/>
      <c r="DM20" s="624"/>
      <c r="DN20" s="624"/>
      <c r="DO20" s="624"/>
      <c r="DP20" s="625"/>
      <c r="DQ20" s="632">
        <v>4221368</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2407593</v>
      </c>
      <c r="S21" s="624"/>
      <c r="T21" s="624"/>
      <c r="U21" s="624"/>
      <c r="V21" s="624"/>
      <c r="W21" s="624"/>
      <c r="X21" s="624"/>
      <c r="Y21" s="625"/>
      <c r="Z21" s="626">
        <v>40.5</v>
      </c>
      <c r="AA21" s="626"/>
      <c r="AB21" s="626"/>
      <c r="AC21" s="626"/>
      <c r="AD21" s="627">
        <v>2097657</v>
      </c>
      <c r="AE21" s="627"/>
      <c r="AF21" s="627"/>
      <c r="AG21" s="627"/>
      <c r="AH21" s="627"/>
      <c r="AI21" s="627"/>
      <c r="AJ21" s="627"/>
      <c r="AK21" s="627"/>
      <c r="AL21" s="628">
        <v>57.5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11</v>
      </c>
      <c r="BH21" s="624"/>
      <c r="BI21" s="624"/>
      <c r="BJ21" s="624"/>
      <c r="BK21" s="624"/>
      <c r="BL21" s="624"/>
      <c r="BM21" s="624"/>
      <c r="BN21" s="625"/>
      <c r="BO21" s="626">
        <v>0</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2097657</v>
      </c>
      <c r="S22" s="624"/>
      <c r="T22" s="624"/>
      <c r="U22" s="624"/>
      <c r="V22" s="624"/>
      <c r="W22" s="624"/>
      <c r="X22" s="624"/>
      <c r="Y22" s="625"/>
      <c r="Z22" s="626">
        <v>35.200000000000003</v>
      </c>
      <c r="AA22" s="626"/>
      <c r="AB22" s="626"/>
      <c r="AC22" s="626"/>
      <c r="AD22" s="627">
        <v>2097657</v>
      </c>
      <c r="AE22" s="627"/>
      <c r="AF22" s="627"/>
      <c r="AG22" s="627"/>
      <c r="AH22" s="627"/>
      <c r="AI22" s="627"/>
      <c r="AJ22" s="627"/>
      <c r="AK22" s="627"/>
      <c r="AL22" s="628">
        <v>57.5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141</v>
      </c>
      <c r="BP22" s="626"/>
      <c r="BQ22" s="626"/>
      <c r="BR22" s="626"/>
      <c r="BS22" s="627" t="s">
        <v>141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244785</v>
      </c>
      <c r="S23" s="624"/>
      <c r="T23" s="624"/>
      <c r="U23" s="624"/>
      <c r="V23" s="624"/>
      <c r="W23" s="624"/>
      <c r="X23" s="624"/>
      <c r="Y23" s="625"/>
      <c r="Z23" s="626">
        <v>4.0999999999999996</v>
      </c>
      <c r="AA23" s="626"/>
      <c r="AB23" s="626"/>
      <c r="AC23" s="626"/>
      <c r="AD23" s="627" t="s">
        <v>132</v>
      </c>
      <c r="AE23" s="627"/>
      <c r="AF23" s="627"/>
      <c r="AG23" s="627"/>
      <c r="AH23" s="627"/>
      <c r="AI23" s="627"/>
      <c r="AJ23" s="627"/>
      <c r="AK23" s="627"/>
      <c r="AL23" s="628" t="s">
        <v>132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65151</v>
      </c>
      <c r="S24" s="624"/>
      <c r="T24" s="624"/>
      <c r="U24" s="624"/>
      <c r="V24" s="624"/>
      <c r="W24" s="624"/>
      <c r="X24" s="624"/>
      <c r="Y24" s="625"/>
      <c r="Z24" s="626">
        <v>1.1000000000000001</v>
      </c>
      <c r="AA24" s="626"/>
      <c r="AB24" s="626"/>
      <c r="AC24" s="626"/>
      <c r="AD24" s="627" t="s">
        <v>132</v>
      </c>
      <c r="AE24" s="627"/>
      <c r="AF24" s="627"/>
      <c r="AG24" s="627"/>
      <c r="AH24" s="627"/>
      <c r="AI24" s="627"/>
      <c r="AJ24" s="627"/>
      <c r="AK24" s="627"/>
      <c r="AL24" s="628" t="s">
        <v>132</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1919828</v>
      </c>
      <c r="CS24" s="613"/>
      <c r="CT24" s="613"/>
      <c r="CU24" s="613"/>
      <c r="CV24" s="613"/>
      <c r="CW24" s="613"/>
      <c r="CX24" s="613"/>
      <c r="CY24" s="614"/>
      <c r="CZ24" s="617">
        <v>34.1</v>
      </c>
      <c r="DA24" s="618"/>
      <c r="DB24" s="618"/>
      <c r="DC24" s="634"/>
      <c r="DD24" s="657">
        <v>1496135</v>
      </c>
      <c r="DE24" s="613"/>
      <c r="DF24" s="613"/>
      <c r="DG24" s="613"/>
      <c r="DH24" s="613"/>
      <c r="DI24" s="613"/>
      <c r="DJ24" s="613"/>
      <c r="DK24" s="614"/>
      <c r="DL24" s="657">
        <v>1423111</v>
      </c>
      <c r="DM24" s="613"/>
      <c r="DN24" s="613"/>
      <c r="DO24" s="613"/>
      <c r="DP24" s="613"/>
      <c r="DQ24" s="613"/>
      <c r="DR24" s="613"/>
      <c r="DS24" s="613"/>
      <c r="DT24" s="613"/>
      <c r="DU24" s="613"/>
      <c r="DV24" s="614"/>
      <c r="DW24" s="617">
        <v>38.6</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3950938</v>
      </c>
      <c r="S25" s="624"/>
      <c r="T25" s="624"/>
      <c r="U25" s="624"/>
      <c r="V25" s="624"/>
      <c r="W25" s="624"/>
      <c r="X25" s="624"/>
      <c r="Y25" s="625"/>
      <c r="Z25" s="626">
        <v>66.400000000000006</v>
      </c>
      <c r="AA25" s="626"/>
      <c r="AB25" s="626"/>
      <c r="AC25" s="626"/>
      <c r="AD25" s="627">
        <v>3641002</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132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875199</v>
      </c>
      <c r="CS25" s="653"/>
      <c r="CT25" s="653"/>
      <c r="CU25" s="653"/>
      <c r="CV25" s="653"/>
      <c r="CW25" s="653"/>
      <c r="CX25" s="653"/>
      <c r="CY25" s="654"/>
      <c r="CZ25" s="628">
        <v>15.5</v>
      </c>
      <c r="DA25" s="655"/>
      <c r="DB25" s="655"/>
      <c r="DC25" s="658"/>
      <c r="DD25" s="632">
        <v>812806</v>
      </c>
      <c r="DE25" s="653"/>
      <c r="DF25" s="653"/>
      <c r="DG25" s="653"/>
      <c r="DH25" s="653"/>
      <c r="DI25" s="653"/>
      <c r="DJ25" s="653"/>
      <c r="DK25" s="654"/>
      <c r="DL25" s="632">
        <v>757183</v>
      </c>
      <c r="DM25" s="653"/>
      <c r="DN25" s="653"/>
      <c r="DO25" s="653"/>
      <c r="DP25" s="653"/>
      <c r="DQ25" s="653"/>
      <c r="DR25" s="653"/>
      <c r="DS25" s="653"/>
      <c r="DT25" s="653"/>
      <c r="DU25" s="653"/>
      <c r="DV25" s="654"/>
      <c r="DW25" s="628">
        <v>20.5</v>
      </c>
      <c r="DX25" s="655"/>
      <c r="DY25" s="655"/>
      <c r="DZ25" s="655"/>
      <c r="EA25" s="655"/>
      <c r="EB25" s="655"/>
      <c r="EC25" s="656"/>
    </row>
    <row r="26" spans="2:133" ht="11.25" customHeight="1" x14ac:dyDescent="0.15">
      <c r="B26" s="620" t="s">
        <v>298</v>
      </c>
      <c r="C26" s="621"/>
      <c r="D26" s="621"/>
      <c r="E26" s="621"/>
      <c r="F26" s="621"/>
      <c r="G26" s="621"/>
      <c r="H26" s="621"/>
      <c r="I26" s="621"/>
      <c r="J26" s="621"/>
      <c r="K26" s="621"/>
      <c r="L26" s="621"/>
      <c r="M26" s="621"/>
      <c r="N26" s="621"/>
      <c r="O26" s="621"/>
      <c r="P26" s="621"/>
      <c r="Q26" s="622"/>
      <c r="R26" s="623">
        <v>944</v>
      </c>
      <c r="S26" s="624"/>
      <c r="T26" s="624"/>
      <c r="U26" s="624"/>
      <c r="V26" s="624"/>
      <c r="W26" s="624"/>
      <c r="X26" s="624"/>
      <c r="Y26" s="625"/>
      <c r="Z26" s="626">
        <v>0</v>
      </c>
      <c r="AA26" s="626"/>
      <c r="AB26" s="626"/>
      <c r="AC26" s="626"/>
      <c r="AD26" s="627">
        <v>944</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550746</v>
      </c>
      <c r="CS26" s="624"/>
      <c r="CT26" s="624"/>
      <c r="CU26" s="624"/>
      <c r="CV26" s="624"/>
      <c r="CW26" s="624"/>
      <c r="CX26" s="624"/>
      <c r="CY26" s="625"/>
      <c r="CZ26" s="628">
        <v>9.8000000000000007</v>
      </c>
      <c r="DA26" s="655"/>
      <c r="DB26" s="655"/>
      <c r="DC26" s="658"/>
      <c r="DD26" s="632">
        <v>509673</v>
      </c>
      <c r="DE26" s="624"/>
      <c r="DF26" s="624"/>
      <c r="DG26" s="624"/>
      <c r="DH26" s="624"/>
      <c r="DI26" s="624"/>
      <c r="DJ26" s="624"/>
      <c r="DK26" s="625"/>
      <c r="DL26" s="632" t="s">
        <v>237</v>
      </c>
      <c r="DM26" s="624"/>
      <c r="DN26" s="624"/>
      <c r="DO26" s="624"/>
      <c r="DP26" s="624"/>
      <c r="DQ26" s="624"/>
      <c r="DR26" s="624"/>
      <c r="DS26" s="624"/>
      <c r="DT26" s="624"/>
      <c r="DU26" s="624"/>
      <c r="DV26" s="625"/>
      <c r="DW26" s="628" t="s">
        <v>132</v>
      </c>
      <c r="DX26" s="655"/>
      <c r="DY26" s="655"/>
      <c r="DZ26" s="655"/>
      <c r="EA26" s="655"/>
      <c r="EB26" s="655"/>
      <c r="EC26" s="656"/>
    </row>
    <row r="27" spans="2:133" ht="11.25" customHeight="1" x14ac:dyDescent="0.15">
      <c r="B27" s="620" t="s">
        <v>301</v>
      </c>
      <c r="C27" s="621"/>
      <c r="D27" s="621"/>
      <c r="E27" s="621"/>
      <c r="F27" s="621"/>
      <c r="G27" s="621"/>
      <c r="H27" s="621"/>
      <c r="I27" s="621"/>
      <c r="J27" s="621"/>
      <c r="K27" s="621"/>
      <c r="L27" s="621"/>
      <c r="M27" s="621"/>
      <c r="N27" s="621"/>
      <c r="O27" s="621"/>
      <c r="P27" s="621"/>
      <c r="Q27" s="622"/>
      <c r="R27" s="623">
        <v>16130</v>
      </c>
      <c r="S27" s="624"/>
      <c r="T27" s="624"/>
      <c r="U27" s="624"/>
      <c r="V27" s="624"/>
      <c r="W27" s="624"/>
      <c r="X27" s="624"/>
      <c r="Y27" s="625"/>
      <c r="Z27" s="626">
        <v>0.3</v>
      </c>
      <c r="AA27" s="626"/>
      <c r="AB27" s="626"/>
      <c r="AC27" s="626"/>
      <c r="AD27" s="627" t="s">
        <v>132</v>
      </c>
      <c r="AE27" s="627"/>
      <c r="AF27" s="627"/>
      <c r="AG27" s="627"/>
      <c r="AH27" s="627"/>
      <c r="AI27" s="627"/>
      <c r="AJ27" s="627"/>
      <c r="AK27" s="627"/>
      <c r="AL27" s="628" t="s">
        <v>132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1185611</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513073</v>
      </c>
      <c r="CS27" s="653"/>
      <c r="CT27" s="653"/>
      <c r="CU27" s="653"/>
      <c r="CV27" s="653"/>
      <c r="CW27" s="653"/>
      <c r="CX27" s="653"/>
      <c r="CY27" s="654"/>
      <c r="CZ27" s="628">
        <v>9.1</v>
      </c>
      <c r="DA27" s="655"/>
      <c r="DB27" s="655"/>
      <c r="DC27" s="658"/>
      <c r="DD27" s="632">
        <v>151773</v>
      </c>
      <c r="DE27" s="653"/>
      <c r="DF27" s="653"/>
      <c r="DG27" s="653"/>
      <c r="DH27" s="653"/>
      <c r="DI27" s="653"/>
      <c r="DJ27" s="653"/>
      <c r="DK27" s="654"/>
      <c r="DL27" s="632">
        <v>134867</v>
      </c>
      <c r="DM27" s="653"/>
      <c r="DN27" s="653"/>
      <c r="DO27" s="653"/>
      <c r="DP27" s="653"/>
      <c r="DQ27" s="653"/>
      <c r="DR27" s="653"/>
      <c r="DS27" s="653"/>
      <c r="DT27" s="653"/>
      <c r="DU27" s="653"/>
      <c r="DV27" s="654"/>
      <c r="DW27" s="628">
        <v>3.7</v>
      </c>
      <c r="DX27" s="655"/>
      <c r="DY27" s="655"/>
      <c r="DZ27" s="655"/>
      <c r="EA27" s="655"/>
      <c r="EB27" s="655"/>
      <c r="EC27" s="656"/>
    </row>
    <row r="28" spans="2:133" ht="11.25" customHeight="1" x14ac:dyDescent="0.15">
      <c r="B28" s="620" t="s">
        <v>304</v>
      </c>
      <c r="C28" s="621"/>
      <c r="D28" s="621"/>
      <c r="E28" s="621"/>
      <c r="F28" s="621"/>
      <c r="G28" s="621"/>
      <c r="H28" s="621"/>
      <c r="I28" s="621"/>
      <c r="J28" s="621"/>
      <c r="K28" s="621"/>
      <c r="L28" s="621"/>
      <c r="M28" s="621"/>
      <c r="N28" s="621"/>
      <c r="O28" s="621"/>
      <c r="P28" s="621"/>
      <c r="Q28" s="622"/>
      <c r="R28" s="623">
        <v>60662</v>
      </c>
      <c r="S28" s="624"/>
      <c r="T28" s="624"/>
      <c r="U28" s="624"/>
      <c r="V28" s="624"/>
      <c r="W28" s="624"/>
      <c r="X28" s="624"/>
      <c r="Y28" s="625"/>
      <c r="Z28" s="626">
        <v>1</v>
      </c>
      <c r="AA28" s="626"/>
      <c r="AB28" s="626"/>
      <c r="AC28" s="626"/>
      <c r="AD28" s="627">
        <v>4627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531556</v>
      </c>
      <c r="CS28" s="624"/>
      <c r="CT28" s="624"/>
      <c r="CU28" s="624"/>
      <c r="CV28" s="624"/>
      <c r="CW28" s="624"/>
      <c r="CX28" s="624"/>
      <c r="CY28" s="625"/>
      <c r="CZ28" s="628">
        <v>9.4</v>
      </c>
      <c r="DA28" s="655"/>
      <c r="DB28" s="655"/>
      <c r="DC28" s="658"/>
      <c r="DD28" s="632">
        <v>531556</v>
      </c>
      <c r="DE28" s="624"/>
      <c r="DF28" s="624"/>
      <c r="DG28" s="624"/>
      <c r="DH28" s="624"/>
      <c r="DI28" s="624"/>
      <c r="DJ28" s="624"/>
      <c r="DK28" s="625"/>
      <c r="DL28" s="632">
        <v>531061</v>
      </c>
      <c r="DM28" s="624"/>
      <c r="DN28" s="624"/>
      <c r="DO28" s="624"/>
      <c r="DP28" s="624"/>
      <c r="DQ28" s="624"/>
      <c r="DR28" s="624"/>
      <c r="DS28" s="624"/>
      <c r="DT28" s="624"/>
      <c r="DU28" s="624"/>
      <c r="DV28" s="625"/>
      <c r="DW28" s="628">
        <v>14.4</v>
      </c>
      <c r="DX28" s="655"/>
      <c r="DY28" s="655"/>
      <c r="DZ28" s="655"/>
      <c r="EA28" s="655"/>
      <c r="EB28" s="655"/>
      <c r="EC28" s="656"/>
    </row>
    <row r="29" spans="2:133" ht="11.25" customHeight="1" x14ac:dyDescent="0.15">
      <c r="B29" s="620" t="s">
        <v>306</v>
      </c>
      <c r="C29" s="621"/>
      <c r="D29" s="621"/>
      <c r="E29" s="621"/>
      <c r="F29" s="621"/>
      <c r="G29" s="621"/>
      <c r="H29" s="621"/>
      <c r="I29" s="621"/>
      <c r="J29" s="621"/>
      <c r="K29" s="621"/>
      <c r="L29" s="621"/>
      <c r="M29" s="621"/>
      <c r="N29" s="621"/>
      <c r="O29" s="621"/>
      <c r="P29" s="621"/>
      <c r="Q29" s="622"/>
      <c r="R29" s="623">
        <v>9105</v>
      </c>
      <c r="S29" s="624"/>
      <c r="T29" s="624"/>
      <c r="U29" s="624"/>
      <c r="V29" s="624"/>
      <c r="W29" s="624"/>
      <c r="X29" s="624"/>
      <c r="Y29" s="625"/>
      <c r="Z29" s="626">
        <v>0.2</v>
      </c>
      <c r="AA29" s="626"/>
      <c r="AB29" s="626"/>
      <c r="AC29" s="626"/>
      <c r="AD29" s="627" t="s">
        <v>237</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531556</v>
      </c>
      <c r="CS29" s="653"/>
      <c r="CT29" s="653"/>
      <c r="CU29" s="653"/>
      <c r="CV29" s="653"/>
      <c r="CW29" s="653"/>
      <c r="CX29" s="653"/>
      <c r="CY29" s="654"/>
      <c r="CZ29" s="628">
        <v>9.4</v>
      </c>
      <c r="DA29" s="655"/>
      <c r="DB29" s="655"/>
      <c r="DC29" s="658"/>
      <c r="DD29" s="632">
        <v>531556</v>
      </c>
      <c r="DE29" s="653"/>
      <c r="DF29" s="653"/>
      <c r="DG29" s="653"/>
      <c r="DH29" s="653"/>
      <c r="DI29" s="653"/>
      <c r="DJ29" s="653"/>
      <c r="DK29" s="654"/>
      <c r="DL29" s="632">
        <v>531061</v>
      </c>
      <c r="DM29" s="653"/>
      <c r="DN29" s="653"/>
      <c r="DO29" s="653"/>
      <c r="DP29" s="653"/>
      <c r="DQ29" s="653"/>
      <c r="DR29" s="653"/>
      <c r="DS29" s="653"/>
      <c r="DT29" s="653"/>
      <c r="DU29" s="653"/>
      <c r="DV29" s="654"/>
      <c r="DW29" s="628">
        <v>14.4</v>
      </c>
      <c r="DX29" s="655"/>
      <c r="DY29" s="655"/>
      <c r="DZ29" s="655"/>
      <c r="EA29" s="655"/>
      <c r="EB29" s="655"/>
      <c r="EC29" s="656"/>
    </row>
    <row r="30" spans="2:133" ht="11.25" customHeight="1" x14ac:dyDescent="0.15">
      <c r="B30" s="620" t="s">
        <v>309</v>
      </c>
      <c r="C30" s="621"/>
      <c r="D30" s="621"/>
      <c r="E30" s="621"/>
      <c r="F30" s="621"/>
      <c r="G30" s="621"/>
      <c r="H30" s="621"/>
      <c r="I30" s="621"/>
      <c r="J30" s="621"/>
      <c r="K30" s="621"/>
      <c r="L30" s="621"/>
      <c r="M30" s="621"/>
      <c r="N30" s="621"/>
      <c r="O30" s="621"/>
      <c r="P30" s="621"/>
      <c r="Q30" s="622"/>
      <c r="R30" s="623">
        <v>724407</v>
      </c>
      <c r="S30" s="624"/>
      <c r="T30" s="624"/>
      <c r="U30" s="624"/>
      <c r="V30" s="624"/>
      <c r="W30" s="624"/>
      <c r="X30" s="624"/>
      <c r="Y30" s="625"/>
      <c r="Z30" s="626">
        <v>12.2</v>
      </c>
      <c r="AA30" s="626"/>
      <c r="AB30" s="626"/>
      <c r="AC30" s="626"/>
      <c r="AD30" s="627" t="s">
        <v>237</v>
      </c>
      <c r="AE30" s="627"/>
      <c r="AF30" s="627"/>
      <c r="AG30" s="627"/>
      <c r="AH30" s="627"/>
      <c r="AI30" s="627"/>
      <c r="AJ30" s="627"/>
      <c r="AK30" s="627"/>
      <c r="AL30" s="628" t="s">
        <v>141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514114</v>
      </c>
      <c r="CS30" s="624"/>
      <c r="CT30" s="624"/>
      <c r="CU30" s="624"/>
      <c r="CV30" s="624"/>
      <c r="CW30" s="624"/>
      <c r="CX30" s="624"/>
      <c r="CY30" s="625"/>
      <c r="CZ30" s="628">
        <v>9.1</v>
      </c>
      <c r="DA30" s="655"/>
      <c r="DB30" s="655"/>
      <c r="DC30" s="658"/>
      <c r="DD30" s="632">
        <v>514114</v>
      </c>
      <c r="DE30" s="624"/>
      <c r="DF30" s="624"/>
      <c r="DG30" s="624"/>
      <c r="DH30" s="624"/>
      <c r="DI30" s="624"/>
      <c r="DJ30" s="624"/>
      <c r="DK30" s="625"/>
      <c r="DL30" s="632">
        <v>513619</v>
      </c>
      <c r="DM30" s="624"/>
      <c r="DN30" s="624"/>
      <c r="DO30" s="624"/>
      <c r="DP30" s="624"/>
      <c r="DQ30" s="624"/>
      <c r="DR30" s="624"/>
      <c r="DS30" s="624"/>
      <c r="DT30" s="624"/>
      <c r="DU30" s="624"/>
      <c r="DV30" s="625"/>
      <c r="DW30" s="628">
        <v>13.9</v>
      </c>
      <c r="DX30" s="655"/>
      <c r="DY30" s="655"/>
      <c r="DZ30" s="655"/>
      <c r="EA30" s="655"/>
      <c r="EB30" s="655"/>
      <c r="EC30" s="656"/>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132</v>
      </c>
      <c r="AA31" s="626"/>
      <c r="AB31" s="626"/>
      <c r="AC31" s="626"/>
      <c r="AD31" s="627" t="s">
        <v>141</v>
      </c>
      <c r="AE31" s="627"/>
      <c r="AF31" s="627"/>
      <c r="AG31" s="627"/>
      <c r="AH31" s="627"/>
      <c r="AI31" s="627"/>
      <c r="AJ31" s="627"/>
      <c r="AK31" s="627"/>
      <c r="AL31" s="628" t="s">
        <v>141</v>
      </c>
      <c r="AM31" s="629"/>
      <c r="AN31" s="629"/>
      <c r="AO31" s="630"/>
      <c r="AP31" s="671" t="s">
        <v>314</v>
      </c>
      <c r="AQ31" s="672"/>
      <c r="AR31" s="672"/>
      <c r="AS31" s="672"/>
      <c r="AT31" s="677" t="s">
        <v>315</v>
      </c>
      <c r="AU31" s="218"/>
      <c r="AV31" s="218"/>
      <c r="AW31" s="218"/>
      <c r="AX31" s="609" t="s">
        <v>191</v>
      </c>
      <c r="AY31" s="610"/>
      <c r="AZ31" s="610"/>
      <c r="BA31" s="610"/>
      <c r="BB31" s="610"/>
      <c r="BC31" s="610"/>
      <c r="BD31" s="610"/>
      <c r="BE31" s="610"/>
      <c r="BF31" s="611"/>
      <c r="BG31" s="670">
        <v>98</v>
      </c>
      <c r="BH31" s="667"/>
      <c r="BI31" s="667"/>
      <c r="BJ31" s="667"/>
      <c r="BK31" s="667"/>
      <c r="BL31" s="667"/>
      <c r="BM31" s="618">
        <v>94.1</v>
      </c>
      <c r="BN31" s="667"/>
      <c r="BO31" s="667"/>
      <c r="BP31" s="667"/>
      <c r="BQ31" s="668"/>
      <c r="BR31" s="670">
        <v>99.2</v>
      </c>
      <c r="BS31" s="667"/>
      <c r="BT31" s="667"/>
      <c r="BU31" s="667"/>
      <c r="BV31" s="667"/>
      <c r="BW31" s="667"/>
      <c r="BX31" s="618">
        <v>95.3</v>
      </c>
      <c r="BY31" s="667"/>
      <c r="BZ31" s="667"/>
      <c r="CA31" s="667"/>
      <c r="CB31" s="668"/>
      <c r="CD31" s="663"/>
      <c r="CE31" s="664"/>
      <c r="CF31" s="620" t="s">
        <v>316</v>
      </c>
      <c r="CG31" s="621"/>
      <c r="CH31" s="621"/>
      <c r="CI31" s="621"/>
      <c r="CJ31" s="621"/>
      <c r="CK31" s="621"/>
      <c r="CL31" s="621"/>
      <c r="CM31" s="621"/>
      <c r="CN31" s="621"/>
      <c r="CO31" s="621"/>
      <c r="CP31" s="621"/>
      <c r="CQ31" s="622"/>
      <c r="CR31" s="623">
        <v>17442</v>
      </c>
      <c r="CS31" s="653"/>
      <c r="CT31" s="653"/>
      <c r="CU31" s="653"/>
      <c r="CV31" s="653"/>
      <c r="CW31" s="653"/>
      <c r="CX31" s="653"/>
      <c r="CY31" s="654"/>
      <c r="CZ31" s="628">
        <v>0.3</v>
      </c>
      <c r="DA31" s="655"/>
      <c r="DB31" s="655"/>
      <c r="DC31" s="658"/>
      <c r="DD31" s="632">
        <v>17442</v>
      </c>
      <c r="DE31" s="653"/>
      <c r="DF31" s="653"/>
      <c r="DG31" s="653"/>
      <c r="DH31" s="653"/>
      <c r="DI31" s="653"/>
      <c r="DJ31" s="653"/>
      <c r="DK31" s="654"/>
      <c r="DL31" s="632">
        <v>17442</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15">
      <c r="B32" s="620" t="s">
        <v>317</v>
      </c>
      <c r="C32" s="621"/>
      <c r="D32" s="621"/>
      <c r="E32" s="621"/>
      <c r="F32" s="621"/>
      <c r="G32" s="621"/>
      <c r="H32" s="621"/>
      <c r="I32" s="621"/>
      <c r="J32" s="621"/>
      <c r="K32" s="621"/>
      <c r="L32" s="621"/>
      <c r="M32" s="621"/>
      <c r="N32" s="621"/>
      <c r="O32" s="621"/>
      <c r="P32" s="621"/>
      <c r="Q32" s="622"/>
      <c r="R32" s="623">
        <v>408992</v>
      </c>
      <c r="S32" s="624"/>
      <c r="T32" s="624"/>
      <c r="U32" s="624"/>
      <c r="V32" s="624"/>
      <c r="W32" s="624"/>
      <c r="X32" s="624"/>
      <c r="Y32" s="625"/>
      <c r="Z32" s="626">
        <v>6.9</v>
      </c>
      <c r="AA32" s="626"/>
      <c r="AB32" s="626"/>
      <c r="AC32" s="626"/>
      <c r="AD32" s="627" t="s">
        <v>237</v>
      </c>
      <c r="AE32" s="627"/>
      <c r="AF32" s="627"/>
      <c r="AG32" s="627"/>
      <c r="AH32" s="627"/>
      <c r="AI32" s="627"/>
      <c r="AJ32" s="627"/>
      <c r="AK32" s="627"/>
      <c r="AL32" s="628" t="s">
        <v>237</v>
      </c>
      <c r="AM32" s="629"/>
      <c r="AN32" s="629"/>
      <c r="AO32" s="630"/>
      <c r="AP32" s="673"/>
      <c r="AQ32" s="674"/>
      <c r="AR32" s="674"/>
      <c r="AS32" s="674"/>
      <c r="AT32" s="678"/>
      <c r="AU32" s="214" t="s">
        <v>318</v>
      </c>
      <c r="AX32" s="620" t="s">
        <v>319</v>
      </c>
      <c r="AY32" s="621"/>
      <c r="AZ32" s="621"/>
      <c r="BA32" s="621"/>
      <c r="BB32" s="621"/>
      <c r="BC32" s="621"/>
      <c r="BD32" s="621"/>
      <c r="BE32" s="621"/>
      <c r="BF32" s="622"/>
      <c r="BG32" s="680">
        <v>98.8</v>
      </c>
      <c r="BH32" s="653"/>
      <c r="BI32" s="653"/>
      <c r="BJ32" s="653"/>
      <c r="BK32" s="653"/>
      <c r="BL32" s="653"/>
      <c r="BM32" s="629">
        <v>96.4</v>
      </c>
      <c r="BN32" s="653"/>
      <c r="BO32" s="653"/>
      <c r="BP32" s="653"/>
      <c r="BQ32" s="669"/>
      <c r="BR32" s="680">
        <v>98.9</v>
      </c>
      <c r="BS32" s="653"/>
      <c r="BT32" s="653"/>
      <c r="BU32" s="653"/>
      <c r="BV32" s="653"/>
      <c r="BW32" s="653"/>
      <c r="BX32" s="629">
        <v>96.6</v>
      </c>
      <c r="BY32" s="653"/>
      <c r="BZ32" s="653"/>
      <c r="CA32" s="653"/>
      <c r="CB32" s="669"/>
      <c r="CD32" s="665"/>
      <c r="CE32" s="666"/>
      <c r="CF32" s="620" t="s">
        <v>320</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5"/>
      <c r="DB32" s="655"/>
      <c r="DC32" s="658"/>
      <c r="DD32" s="632" t="s">
        <v>132</v>
      </c>
      <c r="DE32" s="624"/>
      <c r="DF32" s="624"/>
      <c r="DG32" s="624"/>
      <c r="DH32" s="624"/>
      <c r="DI32" s="624"/>
      <c r="DJ32" s="624"/>
      <c r="DK32" s="625"/>
      <c r="DL32" s="632" t="s">
        <v>237</v>
      </c>
      <c r="DM32" s="624"/>
      <c r="DN32" s="624"/>
      <c r="DO32" s="624"/>
      <c r="DP32" s="624"/>
      <c r="DQ32" s="624"/>
      <c r="DR32" s="624"/>
      <c r="DS32" s="624"/>
      <c r="DT32" s="624"/>
      <c r="DU32" s="624"/>
      <c r="DV32" s="625"/>
      <c r="DW32" s="628" t="s">
        <v>132</v>
      </c>
      <c r="DX32" s="655"/>
      <c r="DY32" s="655"/>
      <c r="DZ32" s="655"/>
      <c r="EA32" s="655"/>
      <c r="EB32" s="655"/>
      <c r="EC32" s="656"/>
    </row>
    <row r="33" spans="2:133" ht="11.25" customHeight="1" x14ac:dyDescent="0.15">
      <c r="B33" s="620" t="s">
        <v>321</v>
      </c>
      <c r="C33" s="621"/>
      <c r="D33" s="621"/>
      <c r="E33" s="621"/>
      <c r="F33" s="621"/>
      <c r="G33" s="621"/>
      <c r="H33" s="621"/>
      <c r="I33" s="621"/>
      <c r="J33" s="621"/>
      <c r="K33" s="621"/>
      <c r="L33" s="621"/>
      <c r="M33" s="621"/>
      <c r="N33" s="621"/>
      <c r="O33" s="621"/>
      <c r="P33" s="621"/>
      <c r="Q33" s="622"/>
      <c r="R33" s="623">
        <v>9573</v>
      </c>
      <c r="S33" s="624"/>
      <c r="T33" s="624"/>
      <c r="U33" s="624"/>
      <c r="V33" s="624"/>
      <c r="W33" s="624"/>
      <c r="X33" s="624"/>
      <c r="Y33" s="625"/>
      <c r="Z33" s="626">
        <v>0.2</v>
      </c>
      <c r="AA33" s="626"/>
      <c r="AB33" s="626"/>
      <c r="AC33" s="626"/>
      <c r="AD33" s="627" t="s">
        <v>132</v>
      </c>
      <c r="AE33" s="627"/>
      <c r="AF33" s="627"/>
      <c r="AG33" s="627"/>
      <c r="AH33" s="627"/>
      <c r="AI33" s="627"/>
      <c r="AJ33" s="627"/>
      <c r="AK33" s="627"/>
      <c r="AL33" s="628" t="s">
        <v>132</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97.3</v>
      </c>
      <c r="BH33" s="682"/>
      <c r="BI33" s="682"/>
      <c r="BJ33" s="682"/>
      <c r="BK33" s="682"/>
      <c r="BL33" s="682"/>
      <c r="BM33" s="683">
        <v>91.9</v>
      </c>
      <c r="BN33" s="682"/>
      <c r="BO33" s="682"/>
      <c r="BP33" s="682"/>
      <c r="BQ33" s="684"/>
      <c r="BR33" s="681">
        <v>99.3</v>
      </c>
      <c r="BS33" s="682"/>
      <c r="BT33" s="682"/>
      <c r="BU33" s="682"/>
      <c r="BV33" s="682"/>
      <c r="BW33" s="682"/>
      <c r="BX33" s="683">
        <v>93.8</v>
      </c>
      <c r="BY33" s="682"/>
      <c r="BZ33" s="682"/>
      <c r="CA33" s="682"/>
      <c r="CB33" s="684"/>
      <c r="CD33" s="620" t="s">
        <v>323</v>
      </c>
      <c r="CE33" s="621"/>
      <c r="CF33" s="621"/>
      <c r="CG33" s="621"/>
      <c r="CH33" s="621"/>
      <c r="CI33" s="621"/>
      <c r="CJ33" s="621"/>
      <c r="CK33" s="621"/>
      <c r="CL33" s="621"/>
      <c r="CM33" s="621"/>
      <c r="CN33" s="621"/>
      <c r="CO33" s="621"/>
      <c r="CP33" s="621"/>
      <c r="CQ33" s="622"/>
      <c r="CR33" s="623">
        <v>2924973</v>
      </c>
      <c r="CS33" s="653"/>
      <c r="CT33" s="653"/>
      <c r="CU33" s="653"/>
      <c r="CV33" s="653"/>
      <c r="CW33" s="653"/>
      <c r="CX33" s="653"/>
      <c r="CY33" s="654"/>
      <c r="CZ33" s="628">
        <v>51.9</v>
      </c>
      <c r="DA33" s="655"/>
      <c r="DB33" s="655"/>
      <c r="DC33" s="658"/>
      <c r="DD33" s="632">
        <v>2356971</v>
      </c>
      <c r="DE33" s="653"/>
      <c r="DF33" s="653"/>
      <c r="DG33" s="653"/>
      <c r="DH33" s="653"/>
      <c r="DI33" s="653"/>
      <c r="DJ33" s="653"/>
      <c r="DK33" s="654"/>
      <c r="DL33" s="632">
        <v>1831989</v>
      </c>
      <c r="DM33" s="653"/>
      <c r="DN33" s="653"/>
      <c r="DO33" s="653"/>
      <c r="DP33" s="653"/>
      <c r="DQ33" s="653"/>
      <c r="DR33" s="653"/>
      <c r="DS33" s="653"/>
      <c r="DT33" s="653"/>
      <c r="DU33" s="653"/>
      <c r="DV33" s="654"/>
      <c r="DW33" s="628">
        <v>49.7</v>
      </c>
      <c r="DX33" s="655"/>
      <c r="DY33" s="655"/>
      <c r="DZ33" s="655"/>
      <c r="EA33" s="655"/>
      <c r="EB33" s="655"/>
      <c r="EC33" s="656"/>
    </row>
    <row r="34" spans="2:133" ht="11.25" customHeight="1" x14ac:dyDescent="0.15">
      <c r="B34" s="620" t="s">
        <v>324</v>
      </c>
      <c r="C34" s="621"/>
      <c r="D34" s="621"/>
      <c r="E34" s="621"/>
      <c r="F34" s="621"/>
      <c r="G34" s="621"/>
      <c r="H34" s="621"/>
      <c r="I34" s="621"/>
      <c r="J34" s="621"/>
      <c r="K34" s="621"/>
      <c r="L34" s="621"/>
      <c r="M34" s="621"/>
      <c r="N34" s="621"/>
      <c r="O34" s="621"/>
      <c r="P34" s="621"/>
      <c r="Q34" s="622"/>
      <c r="R34" s="623">
        <v>15419</v>
      </c>
      <c r="S34" s="624"/>
      <c r="T34" s="624"/>
      <c r="U34" s="624"/>
      <c r="V34" s="624"/>
      <c r="W34" s="624"/>
      <c r="X34" s="624"/>
      <c r="Y34" s="625"/>
      <c r="Z34" s="626">
        <v>0.3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1035175</v>
      </c>
      <c r="CS34" s="624"/>
      <c r="CT34" s="624"/>
      <c r="CU34" s="624"/>
      <c r="CV34" s="624"/>
      <c r="CW34" s="624"/>
      <c r="CX34" s="624"/>
      <c r="CY34" s="625"/>
      <c r="CZ34" s="628">
        <v>18.399999999999999</v>
      </c>
      <c r="DA34" s="655"/>
      <c r="DB34" s="655"/>
      <c r="DC34" s="658"/>
      <c r="DD34" s="632">
        <v>820103</v>
      </c>
      <c r="DE34" s="624"/>
      <c r="DF34" s="624"/>
      <c r="DG34" s="624"/>
      <c r="DH34" s="624"/>
      <c r="DI34" s="624"/>
      <c r="DJ34" s="624"/>
      <c r="DK34" s="625"/>
      <c r="DL34" s="632">
        <v>601399</v>
      </c>
      <c r="DM34" s="624"/>
      <c r="DN34" s="624"/>
      <c r="DO34" s="624"/>
      <c r="DP34" s="624"/>
      <c r="DQ34" s="624"/>
      <c r="DR34" s="624"/>
      <c r="DS34" s="624"/>
      <c r="DT34" s="624"/>
      <c r="DU34" s="624"/>
      <c r="DV34" s="625"/>
      <c r="DW34" s="628">
        <v>16.3</v>
      </c>
      <c r="DX34" s="655"/>
      <c r="DY34" s="655"/>
      <c r="DZ34" s="655"/>
      <c r="EA34" s="655"/>
      <c r="EB34" s="655"/>
      <c r="EC34" s="656"/>
    </row>
    <row r="35" spans="2:133" ht="11.25" customHeight="1" x14ac:dyDescent="0.15">
      <c r="B35" s="620" t="s">
        <v>326</v>
      </c>
      <c r="C35" s="621"/>
      <c r="D35" s="621"/>
      <c r="E35" s="621"/>
      <c r="F35" s="621"/>
      <c r="G35" s="621"/>
      <c r="H35" s="621"/>
      <c r="I35" s="621"/>
      <c r="J35" s="621"/>
      <c r="K35" s="621"/>
      <c r="L35" s="621"/>
      <c r="M35" s="621"/>
      <c r="N35" s="621"/>
      <c r="O35" s="621"/>
      <c r="P35" s="621"/>
      <c r="Q35" s="622"/>
      <c r="R35" s="623">
        <v>85319</v>
      </c>
      <c r="S35" s="624"/>
      <c r="T35" s="624"/>
      <c r="U35" s="624"/>
      <c r="V35" s="624"/>
      <c r="W35" s="624"/>
      <c r="X35" s="624"/>
      <c r="Y35" s="625"/>
      <c r="Z35" s="626">
        <v>1.4</v>
      </c>
      <c r="AA35" s="626"/>
      <c r="AB35" s="626"/>
      <c r="AC35" s="626"/>
      <c r="AD35" s="627" t="s">
        <v>237</v>
      </c>
      <c r="AE35" s="627"/>
      <c r="AF35" s="627"/>
      <c r="AG35" s="627"/>
      <c r="AH35" s="627"/>
      <c r="AI35" s="627"/>
      <c r="AJ35" s="627"/>
      <c r="AK35" s="627"/>
      <c r="AL35" s="628" t="s">
        <v>132</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29629</v>
      </c>
      <c r="CS35" s="653"/>
      <c r="CT35" s="653"/>
      <c r="CU35" s="653"/>
      <c r="CV35" s="653"/>
      <c r="CW35" s="653"/>
      <c r="CX35" s="653"/>
      <c r="CY35" s="654"/>
      <c r="CZ35" s="628">
        <v>0.5</v>
      </c>
      <c r="DA35" s="655"/>
      <c r="DB35" s="655"/>
      <c r="DC35" s="658"/>
      <c r="DD35" s="632">
        <v>19127</v>
      </c>
      <c r="DE35" s="653"/>
      <c r="DF35" s="653"/>
      <c r="DG35" s="653"/>
      <c r="DH35" s="653"/>
      <c r="DI35" s="653"/>
      <c r="DJ35" s="653"/>
      <c r="DK35" s="654"/>
      <c r="DL35" s="632">
        <v>19127</v>
      </c>
      <c r="DM35" s="653"/>
      <c r="DN35" s="653"/>
      <c r="DO35" s="653"/>
      <c r="DP35" s="653"/>
      <c r="DQ35" s="653"/>
      <c r="DR35" s="653"/>
      <c r="DS35" s="653"/>
      <c r="DT35" s="653"/>
      <c r="DU35" s="653"/>
      <c r="DV35" s="654"/>
      <c r="DW35" s="628">
        <v>0.5</v>
      </c>
      <c r="DX35" s="655"/>
      <c r="DY35" s="655"/>
      <c r="DZ35" s="655"/>
      <c r="EA35" s="655"/>
      <c r="EB35" s="655"/>
      <c r="EC35" s="656"/>
    </row>
    <row r="36" spans="2:133" ht="11.25" customHeight="1" x14ac:dyDescent="0.15">
      <c r="B36" s="620" t="s">
        <v>330</v>
      </c>
      <c r="C36" s="621"/>
      <c r="D36" s="621"/>
      <c r="E36" s="621"/>
      <c r="F36" s="621"/>
      <c r="G36" s="621"/>
      <c r="H36" s="621"/>
      <c r="I36" s="621"/>
      <c r="J36" s="621"/>
      <c r="K36" s="621"/>
      <c r="L36" s="621"/>
      <c r="M36" s="621"/>
      <c r="N36" s="621"/>
      <c r="O36" s="621"/>
      <c r="P36" s="621"/>
      <c r="Q36" s="622"/>
      <c r="R36" s="623">
        <v>238992</v>
      </c>
      <c r="S36" s="624"/>
      <c r="T36" s="624"/>
      <c r="U36" s="624"/>
      <c r="V36" s="624"/>
      <c r="W36" s="624"/>
      <c r="X36" s="624"/>
      <c r="Y36" s="625"/>
      <c r="Z36" s="626">
        <v>4</v>
      </c>
      <c r="AA36" s="626"/>
      <c r="AB36" s="626"/>
      <c r="AC36" s="626"/>
      <c r="AD36" s="627" t="s">
        <v>237</v>
      </c>
      <c r="AE36" s="627"/>
      <c r="AF36" s="627"/>
      <c r="AG36" s="627"/>
      <c r="AH36" s="627"/>
      <c r="AI36" s="627"/>
      <c r="AJ36" s="627"/>
      <c r="AK36" s="627"/>
      <c r="AL36" s="628" t="s">
        <v>132</v>
      </c>
      <c r="AM36" s="629"/>
      <c r="AN36" s="629"/>
      <c r="AO36" s="630"/>
      <c r="AP36" s="222"/>
      <c r="AQ36" s="685" t="s">
        <v>331</v>
      </c>
      <c r="AR36" s="686"/>
      <c r="AS36" s="686"/>
      <c r="AT36" s="686"/>
      <c r="AU36" s="686"/>
      <c r="AV36" s="686"/>
      <c r="AW36" s="686"/>
      <c r="AX36" s="686"/>
      <c r="AY36" s="687"/>
      <c r="AZ36" s="612">
        <v>565395</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101227</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1288637</v>
      </c>
      <c r="CS36" s="624"/>
      <c r="CT36" s="624"/>
      <c r="CU36" s="624"/>
      <c r="CV36" s="624"/>
      <c r="CW36" s="624"/>
      <c r="CX36" s="624"/>
      <c r="CY36" s="625"/>
      <c r="CZ36" s="628">
        <v>22.9</v>
      </c>
      <c r="DA36" s="655"/>
      <c r="DB36" s="655"/>
      <c r="DC36" s="658"/>
      <c r="DD36" s="632">
        <v>1048340</v>
      </c>
      <c r="DE36" s="624"/>
      <c r="DF36" s="624"/>
      <c r="DG36" s="624"/>
      <c r="DH36" s="624"/>
      <c r="DI36" s="624"/>
      <c r="DJ36" s="624"/>
      <c r="DK36" s="625"/>
      <c r="DL36" s="632">
        <v>926684</v>
      </c>
      <c r="DM36" s="624"/>
      <c r="DN36" s="624"/>
      <c r="DO36" s="624"/>
      <c r="DP36" s="624"/>
      <c r="DQ36" s="624"/>
      <c r="DR36" s="624"/>
      <c r="DS36" s="624"/>
      <c r="DT36" s="624"/>
      <c r="DU36" s="624"/>
      <c r="DV36" s="625"/>
      <c r="DW36" s="628">
        <v>25.1</v>
      </c>
      <c r="DX36" s="655"/>
      <c r="DY36" s="655"/>
      <c r="DZ36" s="655"/>
      <c r="EA36" s="655"/>
      <c r="EB36" s="655"/>
      <c r="EC36" s="656"/>
    </row>
    <row r="37" spans="2:133" ht="11.25" customHeight="1" x14ac:dyDescent="0.15">
      <c r="B37" s="620" t="s">
        <v>334</v>
      </c>
      <c r="C37" s="621"/>
      <c r="D37" s="621"/>
      <c r="E37" s="621"/>
      <c r="F37" s="621"/>
      <c r="G37" s="621"/>
      <c r="H37" s="621"/>
      <c r="I37" s="621"/>
      <c r="J37" s="621"/>
      <c r="K37" s="621"/>
      <c r="L37" s="621"/>
      <c r="M37" s="621"/>
      <c r="N37" s="621"/>
      <c r="O37" s="621"/>
      <c r="P37" s="621"/>
      <c r="Q37" s="622"/>
      <c r="R37" s="623">
        <v>62743</v>
      </c>
      <c r="S37" s="624"/>
      <c r="T37" s="624"/>
      <c r="U37" s="624"/>
      <c r="V37" s="624"/>
      <c r="W37" s="624"/>
      <c r="X37" s="624"/>
      <c r="Y37" s="625"/>
      <c r="Z37" s="626">
        <v>1.1000000000000001</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154267</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101227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339619</v>
      </c>
      <c r="CS37" s="653"/>
      <c r="CT37" s="653"/>
      <c r="CU37" s="653"/>
      <c r="CV37" s="653"/>
      <c r="CW37" s="653"/>
      <c r="CX37" s="653"/>
      <c r="CY37" s="654"/>
      <c r="CZ37" s="628">
        <v>6</v>
      </c>
      <c r="DA37" s="655"/>
      <c r="DB37" s="655"/>
      <c r="DC37" s="658"/>
      <c r="DD37" s="632">
        <v>339619</v>
      </c>
      <c r="DE37" s="653"/>
      <c r="DF37" s="653"/>
      <c r="DG37" s="653"/>
      <c r="DH37" s="653"/>
      <c r="DI37" s="653"/>
      <c r="DJ37" s="653"/>
      <c r="DK37" s="654"/>
      <c r="DL37" s="632">
        <v>339519</v>
      </c>
      <c r="DM37" s="653"/>
      <c r="DN37" s="653"/>
      <c r="DO37" s="653"/>
      <c r="DP37" s="653"/>
      <c r="DQ37" s="653"/>
      <c r="DR37" s="653"/>
      <c r="DS37" s="653"/>
      <c r="DT37" s="653"/>
      <c r="DU37" s="653"/>
      <c r="DV37" s="654"/>
      <c r="DW37" s="628">
        <v>9.1999999999999993</v>
      </c>
      <c r="DX37" s="655"/>
      <c r="DY37" s="655"/>
      <c r="DZ37" s="655"/>
      <c r="EA37" s="655"/>
      <c r="EB37" s="655"/>
      <c r="EC37" s="656"/>
    </row>
    <row r="38" spans="2:133" ht="11.25" customHeight="1" x14ac:dyDescent="0.15">
      <c r="B38" s="620" t="s">
        <v>338</v>
      </c>
      <c r="C38" s="621"/>
      <c r="D38" s="621"/>
      <c r="E38" s="621"/>
      <c r="F38" s="621"/>
      <c r="G38" s="621"/>
      <c r="H38" s="621"/>
      <c r="I38" s="621"/>
      <c r="J38" s="621"/>
      <c r="K38" s="621"/>
      <c r="L38" s="621"/>
      <c r="M38" s="621"/>
      <c r="N38" s="621"/>
      <c r="O38" s="621"/>
      <c r="P38" s="621"/>
      <c r="Q38" s="622"/>
      <c r="R38" s="623">
        <v>368712</v>
      </c>
      <c r="S38" s="624"/>
      <c r="T38" s="624"/>
      <c r="U38" s="624"/>
      <c r="V38" s="624"/>
      <c r="W38" s="624"/>
      <c r="X38" s="624"/>
      <c r="Y38" s="625"/>
      <c r="Z38" s="626">
        <v>6.2</v>
      </c>
      <c r="AA38" s="626"/>
      <c r="AB38" s="626"/>
      <c r="AC38" s="626"/>
      <c r="AD38" s="627" t="s">
        <v>237</v>
      </c>
      <c r="AE38" s="627"/>
      <c r="AF38" s="627"/>
      <c r="AG38" s="627"/>
      <c r="AH38" s="627"/>
      <c r="AI38" s="627"/>
      <c r="AJ38" s="627"/>
      <c r="AK38" s="627"/>
      <c r="AL38" s="628" t="s">
        <v>132</v>
      </c>
      <c r="AM38" s="629"/>
      <c r="AN38" s="629"/>
      <c r="AO38" s="630"/>
      <c r="AQ38" s="689" t="s">
        <v>339</v>
      </c>
      <c r="AR38" s="690"/>
      <c r="AS38" s="690"/>
      <c r="AT38" s="690"/>
      <c r="AU38" s="690"/>
      <c r="AV38" s="690"/>
      <c r="AW38" s="690"/>
      <c r="AX38" s="690"/>
      <c r="AY38" s="691"/>
      <c r="AZ38" s="623">
        <v>48912</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1328</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362216</v>
      </c>
      <c r="CS38" s="624"/>
      <c r="CT38" s="624"/>
      <c r="CU38" s="624"/>
      <c r="CV38" s="624"/>
      <c r="CW38" s="624"/>
      <c r="CX38" s="624"/>
      <c r="CY38" s="625"/>
      <c r="CZ38" s="628">
        <v>6.4</v>
      </c>
      <c r="DA38" s="655"/>
      <c r="DB38" s="655"/>
      <c r="DC38" s="658"/>
      <c r="DD38" s="632">
        <v>275343</v>
      </c>
      <c r="DE38" s="624"/>
      <c r="DF38" s="624"/>
      <c r="DG38" s="624"/>
      <c r="DH38" s="624"/>
      <c r="DI38" s="624"/>
      <c r="DJ38" s="624"/>
      <c r="DK38" s="625"/>
      <c r="DL38" s="632">
        <v>275063</v>
      </c>
      <c r="DM38" s="624"/>
      <c r="DN38" s="624"/>
      <c r="DO38" s="624"/>
      <c r="DP38" s="624"/>
      <c r="DQ38" s="624"/>
      <c r="DR38" s="624"/>
      <c r="DS38" s="624"/>
      <c r="DT38" s="624"/>
      <c r="DU38" s="624"/>
      <c r="DV38" s="625"/>
      <c r="DW38" s="628">
        <v>7.5</v>
      </c>
      <c r="DX38" s="655"/>
      <c r="DY38" s="655"/>
      <c r="DZ38" s="655"/>
      <c r="EA38" s="655"/>
      <c r="EB38" s="655"/>
      <c r="EC38" s="656"/>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132</v>
      </c>
      <c r="AE39" s="627"/>
      <c r="AF39" s="627"/>
      <c r="AG39" s="627"/>
      <c r="AH39" s="627"/>
      <c r="AI39" s="627"/>
      <c r="AJ39" s="627"/>
      <c r="AK39" s="627"/>
      <c r="AL39" s="628" t="s">
        <v>132</v>
      </c>
      <c r="AM39" s="629"/>
      <c r="AN39" s="629"/>
      <c r="AO39" s="630"/>
      <c r="AQ39" s="689" t="s">
        <v>343</v>
      </c>
      <c r="AR39" s="690"/>
      <c r="AS39" s="690"/>
      <c r="AT39" s="690"/>
      <c r="AU39" s="690"/>
      <c r="AV39" s="690"/>
      <c r="AW39" s="690"/>
      <c r="AX39" s="690"/>
      <c r="AY39" s="691"/>
      <c r="AZ39" s="623">
        <v>22795</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2100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193600</v>
      </c>
      <c r="CS39" s="653"/>
      <c r="CT39" s="653"/>
      <c r="CU39" s="653"/>
      <c r="CV39" s="653"/>
      <c r="CW39" s="653"/>
      <c r="CX39" s="653"/>
      <c r="CY39" s="654"/>
      <c r="CZ39" s="628">
        <v>3.4</v>
      </c>
      <c r="DA39" s="655"/>
      <c r="DB39" s="655"/>
      <c r="DC39" s="658"/>
      <c r="DD39" s="632">
        <v>178342</v>
      </c>
      <c r="DE39" s="653"/>
      <c r="DF39" s="653"/>
      <c r="DG39" s="653"/>
      <c r="DH39" s="653"/>
      <c r="DI39" s="653"/>
      <c r="DJ39" s="653"/>
      <c r="DK39" s="654"/>
      <c r="DL39" s="632" t="s">
        <v>237</v>
      </c>
      <c r="DM39" s="653"/>
      <c r="DN39" s="653"/>
      <c r="DO39" s="653"/>
      <c r="DP39" s="653"/>
      <c r="DQ39" s="653"/>
      <c r="DR39" s="653"/>
      <c r="DS39" s="653"/>
      <c r="DT39" s="653"/>
      <c r="DU39" s="653"/>
      <c r="DV39" s="654"/>
      <c r="DW39" s="628" t="s">
        <v>237</v>
      </c>
      <c r="DX39" s="655"/>
      <c r="DY39" s="655"/>
      <c r="DZ39" s="655"/>
      <c r="EA39" s="655"/>
      <c r="EB39" s="655"/>
      <c r="EC39" s="656"/>
    </row>
    <row r="40" spans="2:133" ht="11.25" customHeight="1" x14ac:dyDescent="0.15">
      <c r="B40" s="620" t="s">
        <v>346</v>
      </c>
      <c r="C40" s="621"/>
      <c r="D40" s="621"/>
      <c r="E40" s="621"/>
      <c r="F40" s="621"/>
      <c r="G40" s="621"/>
      <c r="H40" s="621"/>
      <c r="I40" s="621"/>
      <c r="J40" s="621"/>
      <c r="K40" s="621"/>
      <c r="L40" s="621"/>
      <c r="M40" s="621"/>
      <c r="N40" s="621"/>
      <c r="O40" s="621"/>
      <c r="P40" s="621"/>
      <c r="Q40" s="622"/>
      <c r="R40" s="623">
        <v>41412</v>
      </c>
      <c r="S40" s="624"/>
      <c r="T40" s="624"/>
      <c r="U40" s="624"/>
      <c r="V40" s="624"/>
      <c r="W40" s="624"/>
      <c r="X40" s="624"/>
      <c r="Y40" s="625"/>
      <c r="Z40" s="626">
        <v>0.7</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132</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83</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15716</v>
      </c>
      <c r="CS40" s="624"/>
      <c r="CT40" s="624"/>
      <c r="CU40" s="624"/>
      <c r="CV40" s="624"/>
      <c r="CW40" s="624"/>
      <c r="CX40" s="624"/>
      <c r="CY40" s="625"/>
      <c r="CZ40" s="628">
        <v>0.3</v>
      </c>
      <c r="DA40" s="655"/>
      <c r="DB40" s="655"/>
      <c r="DC40" s="658"/>
      <c r="DD40" s="632">
        <v>15716</v>
      </c>
      <c r="DE40" s="624"/>
      <c r="DF40" s="624"/>
      <c r="DG40" s="624"/>
      <c r="DH40" s="624"/>
      <c r="DI40" s="624"/>
      <c r="DJ40" s="624"/>
      <c r="DK40" s="625"/>
      <c r="DL40" s="632">
        <v>9716</v>
      </c>
      <c r="DM40" s="624"/>
      <c r="DN40" s="624"/>
      <c r="DO40" s="624"/>
      <c r="DP40" s="624"/>
      <c r="DQ40" s="624"/>
      <c r="DR40" s="624"/>
      <c r="DS40" s="624"/>
      <c r="DT40" s="624"/>
      <c r="DU40" s="624"/>
      <c r="DV40" s="625"/>
      <c r="DW40" s="628">
        <v>0.3</v>
      </c>
      <c r="DX40" s="655"/>
      <c r="DY40" s="655"/>
      <c r="DZ40" s="655"/>
      <c r="EA40" s="655"/>
      <c r="EB40" s="655"/>
      <c r="EC40" s="656"/>
    </row>
    <row r="41" spans="2:133" ht="11.25" customHeight="1" x14ac:dyDescent="0.15">
      <c r="B41" s="644" t="s">
        <v>351</v>
      </c>
      <c r="C41" s="645"/>
      <c r="D41" s="645"/>
      <c r="E41" s="645"/>
      <c r="F41" s="645"/>
      <c r="G41" s="645"/>
      <c r="H41" s="645"/>
      <c r="I41" s="645"/>
      <c r="J41" s="645"/>
      <c r="K41" s="645"/>
      <c r="L41" s="645"/>
      <c r="M41" s="645"/>
      <c r="N41" s="645"/>
      <c r="O41" s="645"/>
      <c r="P41" s="645"/>
      <c r="Q41" s="646"/>
      <c r="R41" s="698">
        <v>5951936</v>
      </c>
      <c r="S41" s="699"/>
      <c r="T41" s="699"/>
      <c r="U41" s="699"/>
      <c r="V41" s="699"/>
      <c r="W41" s="699"/>
      <c r="X41" s="699"/>
      <c r="Y41" s="700"/>
      <c r="Z41" s="701">
        <v>100</v>
      </c>
      <c r="AA41" s="701"/>
      <c r="AB41" s="701"/>
      <c r="AC41" s="701"/>
      <c r="AD41" s="702">
        <v>3646630</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100558</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132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132</v>
      </c>
      <c r="CS41" s="653"/>
      <c r="CT41" s="653"/>
      <c r="CU41" s="653"/>
      <c r="CV41" s="653"/>
      <c r="CW41" s="653"/>
      <c r="CX41" s="653"/>
      <c r="CY41" s="654"/>
      <c r="CZ41" s="628" t="s">
        <v>237</v>
      </c>
      <c r="DA41" s="655"/>
      <c r="DB41" s="655"/>
      <c r="DC41" s="658"/>
      <c r="DD41" s="632" t="s">
        <v>237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238863</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381</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792466</v>
      </c>
      <c r="CS42" s="653"/>
      <c r="CT42" s="653"/>
      <c r="CU42" s="653"/>
      <c r="CV42" s="653"/>
      <c r="CW42" s="653"/>
      <c r="CX42" s="653"/>
      <c r="CY42" s="654"/>
      <c r="CZ42" s="628">
        <v>14.1</v>
      </c>
      <c r="DA42" s="655"/>
      <c r="DB42" s="655"/>
      <c r="DC42" s="658"/>
      <c r="DD42" s="632">
        <v>368262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t="s">
        <v>132</v>
      </c>
      <c r="CS43" s="653"/>
      <c r="CT43" s="653"/>
      <c r="CU43" s="653"/>
      <c r="CV43" s="653"/>
      <c r="CW43" s="653"/>
      <c r="CX43" s="653"/>
      <c r="CY43" s="654"/>
      <c r="CZ43" s="628" t="s">
        <v>237</v>
      </c>
      <c r="DA43" s="655"/>
      <c r="DB43" s="655"/>
      <c r="DC43" s="658"/>
      <c r="DD43" s="632" t="s">
        <v>237</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792348</v>
      </c>
      <c r="CS44" s="624"/>
      <c r="CT44" s="624"/>
      <c r="CU44" s="624"/>
      <c r="CV44" s="624"/>
      <c r="CW44" s="624"/>
      <c r="CX44" s="624"/>
      <c r="CY44" s="625"/>
      <c r="CZ44" s="628">
        <v>14.1</v>
      </c>
      <c r="DA44" s="629"/>
      <c r="DB44" s="629"/>
      <c r="DC44" s="635"/>
      <c r="DD44" s="632">
        <v>368144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297854</v>
      </c>
      <c r="CS45" s="653"/>
      <c r="CT45" s="653"/>
      <c r="CU45" s="653"/>
      <c r="CV45" s="653"/>
      <c r="CW45" s="653"/>
      <c r="CX45" s="653"/>
      <c r="CY45" s="654"/>
      <c r="CZ45" s="628">
        <v>5.3</v>
      </c>
      <c r="DA45" s="655"/>
      <c r="DB45" s="655"/>
      <c r="DC45" s="658"/>
      <c r="DD45" s="632">
        <v>44809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484494</v>
      </c>
      <c r="CS46" s="624"/>
      <c r="CT46" s="624"/>
      <c r="CU46" s="624"/>
      <c r="CV46" s="624"/>
      <c r="CW46" s="624"/>
      <c r="CX46" s="624"/>
      <c r="CY46" s="625"/>
      <c r="CZ46" s="628">
        <v>8.6</v>
      </c>
      <c r="DA46" s="629"/>
      <c r="DB46" s="629"/>
      <c r="DC46" s="635"/>
      <c r="DD46" s="632">
        <v>313335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118</v>
      </c>
      <c r="CS47" s="653"/>
      <c r="CT47" s="653"/>
      <c r="CU47" s="653"/>
      <c r="CV47" s="653"/>
      <c r="CW47" s="653"/>
      <c r="CX47" s="653"/>
      <c r="CY47" s="654"/>
      <c r="CZ47" s="628">
        <v>0</v>
      </c>
      <c r="DA47" s="655"/>
      <c r="DB47" s="655"/>
      <c r="DC47" s="658"/>
      <c r="DD47" s="632">
        <v>118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5637267</v>
      </c>
      <c r="CS49" s="682"/>
      <c r="CT49" s="682"/>
      <c r="CU49" s="682"/>
      <c r="CV49" s="682"/>
      <c r="CW49" s="682"/>
      <c r="CX49" s="682"/>
      <c r="CY49" s="711"/>
      <c r="CZ49" s="703">
        <v>100</v>
      </c>
      <c r="DA49" s="712"/>
      <c r="DB49" s="712"/>
      <c r="DC49" s="713"/>
      <c r="DD49" s="714">
        <v>4221368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bCCExFddBxHrjNU3HkDCGkwe5yAAhporWHmZtkFy59++HbStSB093VbC+mkdiICc3E3ER1b57oijqVV6TY0zg==" saltValue="dKNygmPhHGVeuDbZfV0KK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CR1" zoomScale="70" zoomScaleNormal="25" zoomScaleSheetLayoutView="70" workbookViewId="0">
      <selection activeCell="DV7" sqref="DV7:DZ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276</v>
      </c>
      <c r="AG7" s="756"/>
      <c r="AH7" s="756"/>
      <c r="AI7" s="756"/>
      <c r="AJ7" s="757"/>
      <c r="AK7" s="758"/>
      <c r="AL7" s="759"/>
      <c r="AM7" s="759"/>
      <c r="AN7" s="759"/>
      <c r="AO7" s="759"/>
      <c r="AP7" s="759"/>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579</v>
      </c>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t="s">
        <v>580</v>
      </c>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v>0</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276</v>
      </c>
      <c r="AG23" s="793"/>
      <c r="AH23" s="793"/>
      <c r="AI23" s="793"/>
      <c r="AJ23" s="796"/>
      <c r="AK23" s="797"/>
      <c r="AL23" s="798"/>
      <c r="AM23" s="798"/>
      <c r="AN23" s="798"/>
      <c r="AO23" s="798"/>
      <c r="AP23" s="793"/>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c r="R28" s="823"/>
      <c r="S28" s="823"/>
      <c r="T28" s="823"/>
      <c r="U28" s="823"/>
      <c r="V28" s="823"/>
      <c r="W28" s="823"/>
      <c r="X28" s="823"/>
      <c r="Y28" s="823"/>
      <c r="Z28" s="823"/>
      <c r="AA28" s="823"/>
      <c r="AB28" s="823"/>
      <c r="AC28" s="823"/>
      <c r="AD28" s="823"/>
      <c r="AE28" s="824"/>
      <c r="AF28" s="825">
        <v>101</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c r="R29" s="784"/>
      <c r="S29" s="784"/>
      <c r="T29" s="784"/>
      <c r="U29" s="784"/>
      <c r="V29" s="784"/>
      <c r="W29" s="784"/>
      <c r="X29" s="784"/>
      <c r="Y29" s="784"/>
      <c r="Z29" s="784"/>
      <c r="AA29" s="784"/>
      <c r="AB29" s="784"/>
      <c r="AC29" s="784"/>
      <c r="AD29" s="784"/>
      <c r="AE29" s="785"/>
      <c r="AF29" s="786">
        <v>2</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v>182</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v>171</v>
      </c>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v>0</v>
      </c>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398</v>
      </c>
      <c r="W66" s="734"/>
      <c r="X66" s="734"/>
      <c r="Y66" s="734"/>
      <c r="Z66" s="735"/>
      <c r="AA66" s="733" t="s">
        <v>417</v>
      </c>
      <c r="AB66" s="734"/>
      <c r="AC66" s="734"/>
      <c r="AD66" s="734"/>
      <c r="AE66" s="735"/>
      <c r="AF66" s="854" t="s">
        <v>400</v>
      </c>
      <c r="AG66" s="815"/>
      <c r="AH66" s="815"/>
      <c r="AI66" s="815"/>
      <c r="AJ66" s="855"/>
      <c r="AK66" s="733" t="s">
        <v>401</v>
      </c>
      <c r="AL66" s="728"/>
      <c r="AM66" s="728"/>
      <c r="AN66" s="728"/>
      <c r="AO66" s="729"/>
      <c r="AP66" s="733" t="s">
        <v>402</v>
      </c>
      <c r="AQ66" s="734"/>
      <c r="AR66" s="734"/>
      <c r="AS66" s="734"/>
      <c r="AT66" s="735"/>
      <c r="AU66" s="733" t="s">
        <v>418</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570</v>
      </c>
      <c r="C68" s="870"/>
      <c r="D68" s="870"/>
      <c r="E68" s="870"/>
      <c r="F68" s="870"/>
      <c r="G68" s="870"/>
      <c r="H68" s="870"/>
      <c r="I68" s="870"/>
      <c r="J68" s="870"/>
      <c r="K68" s="870"/>
      <c r="L68" s="870"/>
      <c r="M68" s="870"/>
      <c r="N68" s="870"/>
      <c r="O68" s="870"/>
      <c r="P68" s="871"/>
      <c r="Q68" s="872">
        <v>2176</v>
      </c>
      <c r="R68" s="866"/>
      <c r="S68" s="866"/>
      <c r="T68" s="866"/>
      <c r="U68" s="866"/>
      <c r="V68" s="866">
        <v>2064</v>
      </c>
      <c r="W68" s="866"/>
      <c r="X68" s="866"/>
      <c r="Y68" s="866"/>
      <c r="Z68" s="866"/>
      <c r="AA68" s="866">
        <v>112</v>
      </c>
      <c r="AB68" s="866"/>
      <c r="AC68" s="866"/>
      <c r="AD68" s="866"/>
      <c r="AE68" s="866"/>
      <c r="AF68" s="866">
        <v>633</v>
      </c>
      <c r="AG68" s="866"/>
      <c r="AH68" s="866"/>
      <c r="AI68" s="866"/>
      <c r="AJ68" s="866"/>
      <c r="AK68" s="866"/>
      <c r="AL68" s="866"/>
      <c r="AM68" s="866"/>
      <c r="AN68" s="866"/>
      <c r="AO68" s="866"/>
      <c r="AP68" s="866">
        <v>458</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581</v>
      </c>
      <c r="C69" s="874"/>
      <c r="D69" s="874"/>
      <c r="E69" s="874"/>
      <c r="F69" s="874"/>
      <c r="G69" s="874"/>
      <c r="H69" s="874"/>
      <c r="I69" s="874"/>
      <c r="J69" s="874"/>
      <c r="K69" s="874"/>
      <c r="L69" s="874"/>
      <c r="M69" s="874"/>
      <c r="N69" s="874"/>
      <c r="O69" s="874"/>
      <c r="P69" s="875"/>
      <c r="Q69" s="876">
        <v>1256</v>
      </c>
      <c r="R69" s="830"/>
      <c r="S69" s="830"/>
      <c r="T69" s="830"/>
      <c r="U69" s="830"/>
      <c r="V69" s="830">
        <v>1142</v>
      </c>
      <c r="W69" s="830"/>
      <c r="X69" s="830"/>
      <c r="Y69" s="830"/>
      <c r="Z69" s="830"/>
      <c r="AA69" s="830">
        <v>114</v>
      </c>
      <c r="AB69" s="830"/>
      <c r="AC69" s="830"/>
      <c r="AD69" s="830"/>
      <c r="AE69" s="830"/>
      <c r="AF69" s="830">
        <v>114</v>
      </c>
      <c r="AG69" s="830"/>
      <c r="AH69" s="830"/>
      <c r="AI69" s="830"/>
      <c r="AJ69" s="830"/>
      <c r="AK69" s="830">
        <v>5</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571</v>
      </c>
      <c r="C70" s="874"/>
      <c r="D70" s="874"/>
      <c r="E70" s="874"/>
      <c r="F70" s="874"/>
      <c r="G70" s="874"/>
      <c r="H70" s="874"/>
      <c r="I70" s="874"/>
      <c r="J70" s="874"/>
      <c r="K70" s="874"/>
      <c r="L70" s="874"/>
      <c r="M70" s="874"/>
      <c r="N70" s="874"/>
      <c r="O70" s="874"/>
      <c r="P70" s="875"/>
      <c r="Q70" s="876">
        <v>4870</v>
      </c>
      <c r="R70" s="830"/>
      <c r="S70" s="830"/>
      <c r="T70" s="830"/>
      <c r="U70" s="830"/>
      <c r="V70" s="830">
        <v>4820</v>
      </c>
      <c r="W70" s="830"/>
      <c r="X70" s="830"/>
      <c r="Y70" s="830"/>
      <c r="Z70" s="830"/>
      <c r="AA70" s="830">
        <v>49</v>
      </c>
      <c r="AB70" s="830"/>
      <c r="AC70" s="830"/>
      <c r="AD70" s="830"/>
      <c r="AE70" s="830"/>
      <c r="AF70" s="830">
        <v>49</v>
      </c>
      <c r="AG70" s="830"/>
      <c r="AH70" s="830"/>
      <c r="AI70" s="830"/>
      <c r="AJ70" s="830"/>
      <c r="AK70" s="830">
        <v>147</v>
      </c>
      <c r="AL70" s="830"/>
      <c r="AM70" s="830"/>
      <c r="AN70" s="830"/>
      <c r="AO70" s="830"/>
      <c r="AP70" s="830">
        <v>76</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572</v>
      </c>
      <c r="C71" s="874"/>
      <c r="D71" s="874"/>
      <c r="E71" s="874"/>
      <c r="F71" s="874"/>
      <c r="G71" s="874"/>
      <c r="H71" s="874"/>
      <c r="I71" s="874"/>
      <c r="J71" s="874"/>
      <c r="K71" s="874"/>
      <c r="L71" s="874"/>
      <c r="M71" s="874"/>
      <c r="N71" s="874"/>
      <c r="O71" s="874"/>
      <c r="P71" s="875"/>
      <c r="Q71" s="876">
        <v>909</v>
      </c>
      <c r="R71" s="830"/>
      <c r="S71" s="830"/>
      <c r="T71" s="830"/>
      <c r="U71" s="830"/>
      <c r="V71" s="830">
        <v>848</v>
      </c>
      <c r="W71" s="830"/>
      <c r="X71" s="830"/>
      <c r="Y71" s="830"/>
      <c r="Z71" s="830"/>
      <c r="AA71" s="830">
        <v>61</v>
      </c>
      <c r="AB71" s="830"/>
      <c r="AC71" s="830"/>
      <c r="AD71" s="830"/>
      <c r="AE71" s="830"/>
      <c r="AF71" s="830">
        <v>53</v>
      </c>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573</v>
      </c>
      <c r="C72" s="874"/>
      <c r="D72" s="874"/>
      <c r="E72" s="874"/>
      <c r="F72" s="874"/>
      <c r="G72" s="874"/>
      <c r="H72" s="874"/>
      <c r="I72" s="874"/>
      <c r="J72" s="874"/>
      <c r="K72" s="874"/>
      <c r="L72" s="874"/>
      <c r="M72" s="874"/>
      <c r="N72" s="874"/>
      <c r="O72" s="874"/>
      <c r="P72" s="875"/>
      <c r="Q72" s="876">
        <v>253547</v>
      </c>
      <c r="R72" s="830"/>
      <c r="S72" s="830"/>
      <c r="T72" s="830"/>
      <c r="U72" s="830"/>
      <c r="V72" s="830">
        <v>238716</v>
      </c>
      <c r="W72" s="830"/>
      <c r="X72" s="830"/>
      <c r="Y72" s="830"/>
      <c r="Z72" s="830"/>
      <c r="AA72" s="830">
        <v>14831</v>
      </c>
      <c r="AB72" s="830"/>
      <c r="AC72" s="830"/>
      <c r="AD72" s="830"/>
      <c r="AE72" s="830"/>
      <c r="AF72" s="830">
        <v>14831</v>
      </c>
      <c r="AG72" s="830"/>
      <c r="AH72" s="830"/>
      <c r="AI72" s="830"/>
      <c r="AJ72" s="830"/>
      <c r="AK72" s="830">
        <v>635</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574</v>
      </c>
      <c r="C73" s="874"/>
      <c r="D73" s="874"/>
      <c r="E73" s="874"/>
      <c r="F73" s="874"/>
      <c r="G73" s="874"/>
      <c r="H73" s="874"/>
      <c r="I73" s="874"/>
      <c r="J73" s="874"/>
      <c r="K73" s="874"/>
      <c r="L73" s="874"/>
      <c r="M73" s="874"/>
      <c r="N73" s="874"/>
      <c r="O73" s="874"/>
      <c r="P73" s="875"/>
      <c r="Q73" s="876">
        <v>6836</v>
      </c>
      <c r="R73" s="830"/>
      <c r="S73" s="830"/>
      <c r="T73" s="830"/>
      <c r="U73" s="830"/>
      <c r="V73" s="830">
        <v>5439</v>
      </c>
      <c r="W73" s="830"/>
      <c r="X73" s="830"/>
      <c r="Y73" s="830"/>
      <c r="Z73" s="830"/>
      <c r="AA73" s="830">
        <v>1397</v>
      </c>
      <c r="AB73" s="830"/>
      <c r="AC73" s="830"/>
      <c r="AD73" s="830"/>
      <c r="AE73" s="830"/>
      <c r="AF73" s="830"/>
      <c r="AG73" s="830"/>
      <c r="AH73" s="830"/>
      <c r="AI73" s="830"/>
      <c r="AJ73" s="830"/>
      <c r="AK73" s="830">
        <v>14</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575</v>
      </c>
      <c r="C74" s="874"/>
      <c r="D74" s="874"/>
      <c r="E74" s="874"/>
      <c r="F74" s="874"/>
      <c r="G74" s="874"/>
      <c r="H74" s="874"/>
      <c r="I74" s="874"/>
      <c r="J74" s="874"/>
      <c r="K74" s="874"/>
      <c r="L74" s="874"/>
      <c r="M74" s="874"/>
      <c r="N74" s="874"/>
      <c r="O74" s="874"/>
      <c r="P74" s="875"/>
      <c r="Q74" s="876">
        <v>1548</v>
      </c>
      <c r="R74" s="830"/>
      <c r="S74" s="830"/>
      <c r="T74" s="830"/>
      <c r="U74" s="830"/>
      <c r="V74" s="830">
        <v>1547</v>
      </c>
      <c r="W74" s="830"/>
      <c r="X74" s="830"/>
      <c r="Y74" s="830"/>
      <c r="Z74" s="830"/>
      <c r="AA74" s="830">
        <v>1</v>
      </c>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576</v>
      </c>
      <c r="C75" s="874"/>
      <c r="D75" s="874"/>
      <c r="E75" s="874"/>
      <c r="F75" s="874"/>
      <c r="G75" s="874"/>
      <c r="H75" s="874"/>
      <c r="I75" s="874"/>
      <c r="J75" s="874"/>
      <c r="K75" s="874"/>
      <c r="L75" s="874"/>
      <c r="M75" s="874"/>
      <c r="N75" s="874"/>
      <c r="O75" s="874"/>
      <c r="P75" s="875"/>
      <c r="Q75" s="877">
        <v>15</v>
      </c>
      <c r="R75" s="878"/>
      <c r="S75" s="878"/>
      <c r="T75" s="878"/>
      <c r="U75" s="834"/>
      <c r="V75" s="879">
        <v>15</v>
      </c>
      <c r="W75" s="878"/>
      <c r="X75" s="878"/>
      <c r="Y75" s="878"/>
      <c r="Z75" s="834"/>
      <c r="AA75" s="879">
        <v>0</v>
      </c>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577</v>
      </c>
      <c r="C76" s="874"/>
      <c r="D76" s="874"/>
      <c r="E76" s="874"/>
      <c r="F76" s="874"/>
      <c r="G76" s="874"/>
      <c r="H76" s="874"/>
      <c r="I76" s="874"/>
      <c r="J76" s="874"/>
      <c r="K76" s="874"/>
      <c r="L76" s="874"/>
      <c r="M76" s="874"/>
      <c r="N76" s="874"/>
      <c r="O76" s="874"/>
      <c r="P76" s="875"/>
      <c r="Q76" s="877">
        <v>56</v>
      </c>
      <c r="R76" s="878"/>
      <c r="S76" s="878"/>
      <c r="T76" s="878"/>
      <c r="U76" s="834"/>
      <c r="V76" s="879">
        <v>38</v>
      </c>
      <c r="W76" s="878"/>
      <c r="X76" s="878"/>
      <c r="Y76" s="878"/>
      <c r="Z76" s="834"/>
      <c r="AA76" s="879">
        <v>18</v>
      </c>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578</v>
      </c>
      <c r="C77" s="874"/>
      <c r="D77" s="874"/>
      <c r="E77" s="874"/>
      <c r="F77" s="874"/>
      <c r="G77" s="874"/>
      <c r="H77" s="874"/>
      <c r="I77" s="874"/>
      <c r="J77" s="874"/>
      <c r="K77" s="874"/>
      <c r="L77" s="874"/>
      <c r="M77" s="874"/>
      <c r="N77" s="874"/>
      <c r="O77" s="874"/>
      <c r="P77" s="875"/>
      <c r="Q77" s="877">
        <v>40</v>
      </c>
      <c r="R77" s="878"/>
      <c r="S77" s="878"/>
      <c r="T77" s="878"/>
      <c r="U77" s="834"/>
      <c r="V77" s="879">
        <v>39</v>
      </c>
      <c r="W77" s="878"/>
      <c r="X77" s="878"/>
      <c r="Y77" s="878"/>
      <c r="Z77" s="834"/>
      <c r="AA77" s="879">
        <v>1</v>
      </c>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310</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310</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310</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462079</v>
      </c>
      <c r="AB110" s="900"/>
      <c r="AC110" s="900"/>
      <c r="AD110" s="900"/>
      <c r="AE110" s="901"/>
      <c r="AF110" s="902">
        <v>496648</v>
      </c>
      <c r="AG110" s="900"/>
      <c r="AH110" s="900"/>
      <c r="AI110" s="900"/>
      <c r="AJ110" s="901"/>
      <c r="AK110" s="902">
        <v>531557</v>
      </c>
      <c r="AL110" s="900"/>
      <c r="AM110" s="900"/>
      <c r="AN110" s="900"/>
      <c r="AO110" s="901"/>
      <c r="AP110" s="903">
        <v>16.2</v>
      </c>
      <c r="AQ110" s="904"/>
      <c r="AR110" s="904"/>
      <c r="AS110" s="904"/>
      <c r="AT110" s="905"/>
      <c r="AU110" s="906" t="s">
        <v>78</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5588473</v>
      </c>
      <c r="BR110" s="931"/>
      <c r="BS110" s="931"/>
      <c r="BT110" s="931"/>
      <c r="BU110" s="931"/>
      <c r="BV110" s="931">
        <v>5666091</v>
      </c>
      <c r="BW110" s="931"/>
      <c r="BX110" s="931"/>
      <c r="BY110" s="931"/>
      <c r="BZ110" s="931"/>
      <c r="CA110" s="931">
        <v>5520688</v>
      </c>
      <c r="CB110" s="931"/>
      <c r="CC110" s="931"/>
      <c r="CD110" s="931"/>
      <c r="CE110" s="931"/>
      <c r="CF110" s="944">
        <v>168.5</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132</v>
      </c>
      <c r="DM110" s="931"/>
      <c r="DN110" s="931"/>
      <c r="DO110" s="931"/>
      <c r="DP110" s="931"/>
      <c r="DQ110" s="931" t="s">
        <v>132</v>
      </c>
      <c r="DR110" s="931"/>
      <c r="DS110" s="931"/>
      <c r="DT110" s="931"/>
      <c r="DU110" s="931"/>
      <c r="DV110" s="932" t="s">
        <v>132</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132</v>
      </c>
      <c r="AG111" s="938"/>
      <c r="AH111" s="938"/>
      <c r="AI111" s="938"/>
      <c r="AJ111" s="939"/>
      <c r="AK111" s="940" t="s">
        <v>437</v>
      </c>
      <c r="AL111" s="938"/>
      <c r="AM111" s="938"/>
      <c r="AN111" s="938"/>
      <c r="AO111" s="939"/>
      <c r="AP111" s="941" t="s">
        <v>132</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132</v>
      </c>
      <c r="BR111" s="926"/>
      <c r="BS111" s="926"/>
      <c r="BT111" s="926"/>
      <c r="BU111" s="926"/>
      <c r="BV111" s="926" t="s">
        <v>132</v>
      </c>
      <c r="BW111" s="926"/>
      <c r="BX111" s="926"/>
      <c r="BY111" s="926"/>
      <c r="BZ111" s="926"/>
      <c r="CA111" s="926" t="s">
        <v>132</v>
      </c>
      <c r="CB111" s="926"/>
      <c r="CC111" s="926"/>
      <c r="CD111" s="926"/>
      <c r="CE111" s="926"/>
      <c r="CF111" s="920" t="s">
        <v>132</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132</v>
      </c>
      <c r="DH111" s="926"/>
      <c r="DI111" s="926"/>
      <c r="DJ111" s="926"/>
      <c r="DK111" s="926"/>
      <c r="DL111" s="926" t="s">
        <v>437</v>
      </c>
      <c r="DM111" s="926"/>
      <c r="DN111" s="926"/>
      <c r="DO111" s="926"/>
      <c r="DP111" s="926"/>
      <c r="DQ111" s="926" t="s">
        <v>437</v>
      </c>
      <c r="DR111" s="926"/>
      <c r="DS111" s="926"/>
      <c r="DT111" s="926"/>
      <c r="DU111" s="926"/>
      <c r="DV111" s="927" t="s">
        <v>132</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132</v>
      </c>
      <c r="AG112" s="959"/>
      <c r="AH112" s="959"/>
      <c r="AI112" s="959"/>
      <c r="AJ112" s="960"/>
      <c r="AK112" s="961" t="s">
        <v>132</v>
      </c>
      <c r="AL112" s="959"/>
      <c r="AM112" s="959"/>
      <c r="AN112" s="959"/>
      <c r="AO112" s="960"/>
      <c r="AP112" s="962" t="s">
        <v>132</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219307</v>
      </c>
      <c r="BR112" s="926"/>
      <c r="BS112" s="926"/>
      <c r="BT112" s="926"/>
      <c r="BU112" s="926"/>
      <c r="BV112" s="926">
        <v>263220</v>
      </c>
      <c r="BW112" s="926"/>
      <c r="BX112" s="926"/>
      <c r="BY112" s="926"/>
      <c r="BZ112" s="926"/>
      <c r="CA112" s="926">
        <v>306256</v>
      </c>
      <c r="CB112" s="926"/>
      <c r="CC112" s="926"/>
      <c r="CD112" s="926"/>
      <c r="CE112" s="926"/>
      <c r="CF112" s="920">
        <v>9.3000000000000007</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132</v>
      </c>
      <c r="DM112" s="926"/>
      <c r="DN112" s="926"/>
      <c r="DO112" s="926"/>
      <c r="DP112" s="926"/>
      <c r="DQ112" s="926" t="s">
        <v>132</v>
      </c>
      <c r="DR112" s="926"/>
      <c r="DS112" s="926"/>
      <c r="DT112" s="926"/>
      <c r="DU112" s="926"/>
      <c r="DV112" s="927" t="s">
        <v>437</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23720</v>
      </c>
      <c r="AB113" s="938"/>
      <c r="AC113" s="938"/>
      <c r="AD113" s="938"/>
      <c r="AE113" s="939"/>
      <c r="AF113" s="940">
        <v>32532</v>
      </c>
      <c r="AG113" s="938"/>
      <c r="AH113" s="938"/>
      <c r="AI113" s="938"/>
      <c r="AJ113" s="939"/>
      <c r="AK113" s="940">
        <v>35923</v>
      </c>
      <c r="AL113" s="938"/>
      <c r="AM113" s="938"/>
      <c r="AN113" s="938"/>
      <c r="AO113" s="939"/>
      <c r="AP113" s="941">
        <v>1.1000000000000001</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203302</v>
      </c>
      <c r="BR113" s="926"/>
      <c r="BS113" s="926"/>
      <c r="BT113" s="926"/>
      <c r="BU113" s="926"/>
      <c r="BV113" s="926">
        <v>226640</v>
      </c>
      <c r="BW113" s="926"/>
      <c r="BX113" s="926"/>
      <c r="BY113" s="926"/>
      <c r="BZ113" s="926"/>
      <c r="CA113" s="926">
        <v>231837</v>
      </c>
      <c r="CB113" s="926"/>
      <c r="CC113" s="926"/>
      <c r="CD113" s="926"/>
      <c r="CE113" s="926"/>
      <c r="CF113" s="920">
        <v>7.1</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132</v>
      </c>
      <c r="DM113" s="959"/>
      <c r="DN113" s="959"/>
      <c r="DO113" s="959"/>
      <c r="DP113" s="960"/>
      <c r="DQ113" s="961" t="s">
        <v>132</v>
      </c>
      <c r="DR113" s="959"/>
      <c r="DS113" s="959"/>
      <c r="DT113" s="959"/>
      <c r="DU113" s="960"/>
      <c r="DV113" s="962" t="s">
        <v>132</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29786</v>
      </c>
      <c r="AB114" s="959"/>
      <c r="AC114" s="959"/>
      <c r="AD114" s="959"/>
      <c r="AE114" s="960"/>
      <c r="AF114" s="961">
        <v>22516</v>
      </c>
      <c r="AG114" s="959"/>
      <c r="AH114" s="959"/>
      <c r="AI114" s="959"/>
      <c r="AJ114" s="960"/>
      <c r="AK114" s="961">
        <v>17158</v>
      </c>
      <c r="AL114" s="959"/>
      <c r="AM114" s="959"/>
      <c r="AN114" s="959"/>
      <c r="AO114" s="960"/>
      <c r="AP114" s="962">
        <v>0.5</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753541</v>
      </c>
      <c r="BR114" s="926"/>
      <c r="BS114" s="926"/>
      <c r="BT114" s="926"/>
      <c r="BU114" s="926"/>
      <c r="BV114" s="926">
        <v>754989</v>
      </c>
      <c r="BW114" s="926"/>
      <c r="BX114" s="926"/>
      <c r="BY114" s="926"/>
      <c r="BZ114" s="926"/>
      <c r="CA114" s="926">
        <v>746608</v>
      </c>
      <c r="CB114" s="926"/>
      <c r="CC114" s="926"/>
      <c r="CD114" s="926"/>
      <c r="CE114" s="926"/>
      <c r="CF114" s="920">
        <v>22.8</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132</v>
      </c>
      <c r="DH114" s="959"/>
      <c r="DI114" s="959"/>
      <c r="DJ114" s="959"/>
      <c r="DK114" s="960"/>
      <c r="DL114" s="961" t="s">
        <v>437</v>
      </c>
      <c r="DM114" s="959"/>
      <c r="DN114" s="959"/>
      <c r="DO114" s="959"/>
      <c r="DP114" s="960"/>
      <c r="DQ114" s="961" t="s">
        <v>437</v>
      </c>
      <c r="DR114" s="959"/>
      <c r="DS114" s="959"/>
      <c r="DT114" s="959"/>
      <c r="DU114" s="960"/>
      <c r="DV114" s="962" t="s">
        <v>132</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132</v>
      </c>
      <c r="AB115" s="938"/>
      <c r="AC115" s="938"/>
      <c r="AD115" s="938"/>
      <c r="AE115" s="939"/>
      <c r="AF115" s="940" t="s">
        <v>132</v>
      </c>
      <c r="AG115" s="938"/>
      <c r="AH115" s="938"/>
      <c r="AI115" s="938"/>
      <c r="AJ115" s="939"/>
      <c r="AK115" s="940" t="s">
        <v>437</v>
      </c>
      <c r="AL115" s="938"/>
      <c r="AM115" s="938"/>
      <c r="AN115" s="938"/>
      <c r="AO115" s="939"/>
      <c r="AP115" s="941" t="s">
        <v>132</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132</v>
      </c>
      <c r="BR115" s="926"/>
      <c r="BS115" s="926"/>
      <c r="BT115" s="926"/>
      <c r="BU115" s="926"/>
      <c r="BV115" s="926" t="s">
        <v>132</v>
      </c>
      <c r="BW115" s="926"/>
      <c r="BX115" s="926"/>
      <c r="BY115" s="926"/>
      <c r="BZ115" s="926"/>
      <c r="CA115" s="926" t="s">
        <v>437</v>
      </c>
      <c r="CB115" s="926"/>
      <c r="CC115" s="926"/>
      <c r="CD115" s="926"/>
      <c r="CE115" s="926"/>
      <c r="CF115" s="920" t="s">
        <v>132</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132</v>
      </c>
      <c r="DM115" s="959"/>
      <c r="DN115" s="959"/>
      <c r="DO115" s="959"/>
      <c r="DP115" s="960"/>
      <c r="DQ115" s="961" t="s">
        <v>132</v>
      </c>
      <c r="DR115" s="959"/>
      <c r="DS115" s="959"/>
      <c r="DT115" s="959"/>
      <c r="DU115" s="960"/>
      <c r="DV115" s="962" t="s">
        <v>132</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132</v>
      </c>
      <c r="AB116" s="959"/>
      <c r="AC116" s="959"/>
      <c r="AD116" s="959"/>
      <c r="AE116" s="960"/>
      <c r="AF116" s="961" t="s">
        <v>132</v>
      </c>
      <c r="AG116" s="959"/>
      <c r="AH116" s="959"/>
      <c r="AI116" s="959"/>
      <c r="AJ116" s="960"/>
      <c r="AK116" s="961" t="s">
        <v>437</v>
      </c>
      <c r="AL116" s="959"/>
      <c r="AM116" s="959"/>
      <c r="AN116" s="959"/>
      <c r="AO116" s="960"/>
      <c r="AP116" s="962" t="s">
        <v>132</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132</v>
      </c>
      <c r="BW116" s="926"/>
      <c r="BX116" s="926"/>
      <c r="BY116" s="926"/>
      <c r="BZ116" s="926"/>
      <c r="CA116" s="926" t="s">
        <v>132</v>
      </c>
      <c r="CB116" s="926"/>
      <c r="CC116" s="926"/>
      <c r="CD116" s="926"/>
      <c r="CE116" s="926"/>
      <c r="CF116" s="920" t="s">
        <v>437</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132</v>
      </c>
      <c r="DH116" s="959"/>
      <c r="DI116" s="959"/>
      <c r="DJ116" s="959"/>
      <c r="DK116" s="960"/>
      <c r="DL116" s="961" t="s">
        <v>132</v>
      </c>
      <c r="DM116" s="959"/>
      <c r="DN116" s="959"/>
      <c r="DO116" s="959"/>
      <c r="DP116" s="960"/>
      <c r="DQ116" s="961" t="s">
        <v>132</v>
      </c>
      <c r="DR116" s="959"/>
      <c r="DS116" s="959"/>
      <c r="DT116" s="959"/>
      <c r="DU116" s="960"/>
      <c r="DV116" s="962" t="s">
        <v>132</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515585</v>
      </c>
      <c r="AB117" s="979"/>
      <c r="AC117" s="979"/>
      <c r="AD117" s="979"/>
      <c r="AE117" s="980"/>
      <c r="AF117" s="981">
        <v>551696</v>
      </c>
      <c r="AG117" s="979"/>
      <c r="AH117" s="979"/>
      <c r="AI117" s="979"/>
      <c r="AJ117" s="980"/>
      <c r="AK117" s="981">
        <v>584638</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132</v>
      </c>
      <c r="BW117" s="926"/>
      <c r="BX117" s="926"/>
      <c r="BY117" s="926"/>
      <c r="BZ117" s="926"/>
      <c r="CA117" s="926" t="s">
        <v>132</v>
      </c>
      <c r="CB117" s="926"/>
      <c r="CC117" s="926"/>
      <c r="CD117" s="926"/>
      <c r="CE117" s="926"/>
      <c r="CF117" s="920" t="s">
        <v>132</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132</v>
      </c>
      <c r="DM117" s="959"/>
      <c r="DN117" s="959"/>
      <c r="DO117" s="959"/>
      <c r="DP117" s="960"/>
      <c r="DQ117" s="961" t="s">
        <v>437</v>
      </c>
      <c r="DR117" s="959"/>
      <c r="DS117" s="959"/>
      <c r="DT117" s="959"/>
      <c r="DU117" s="960"/>
      <c r="DV117" s="962" t="s">
        <v>437</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310</v>
      </c>
      <c r="AL118" s="893"/>
      <c r="AM118" s="893"/>
      <c r="AN118" s="893"/>
      <c r="AO118" s="894"/>
      <c r="AP118" s="970" t="s">
        <v>430</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132</v>
      </c>
      <c r="BW118" s="1000"/>
      <c r="BX118" s="1000"/>
      <c r="BY118" s="1000"/>
      <c r="BZ118" s="1000"/>
      <c r="CA118" s="1000" t="s">
        <v>132</v>
      </c>
      <c r="CB118" s="1000"/>
      <c r="CC118" s="1000"/>
      <c r="CD118" s="1000"/>
      <c r="CE118" s="1000"/>
      <c r="CF118" s="920" t="s">
        <v>132</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132</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15">
      <c r="A119" s="1057"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132</v>
      </c>
      <c r="AG119" s="900"/>
      <c r="AH119" s="900"/>
      <c r="AI119" s="900"/>
      <c r="AJ119" s="901"/>
      <c r="AK119" s="902" t="s">
        <v>132</v>
      </c>
      <c r="AL119" s="900"/>
      <c r="AM119" s="900"/>
      <c r="AN119" s="900"/>
      <c r="AO119" s="901"/>
      <c r="AP119" s="903" t="s">
        <v>132</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461</v>
      </c>
      <c r="BP119" s="1005"/>
      <c r="BQ119" s="999">
        <v>6764623</v>
      </c>
      <c r="BR119" s="1000"/>
      <c r="BS119" s="1000"/>
      <c r="BT119" s="1000"/>
      <c r="BU119" s="1000"/>
      <c r="BV119" s="1000">
        <v>6910940</v>
      </c>
      <c r="BW119" s="1000"/>
      <c r="BX119" s="1000"/>
      <c r="BY119" s="1000"/>
      <c r="BZ119" s="1000"/>
      <c r="CA119" s="1000">
        <v>6805389</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132</v>
      </c>
      <c r="DM119" s="986"/>
      <c r="DN119" s="986"/>
      <c r="DO119" s="986"/>
      <c r="DP119" s="987"/>
      <c r="DQ119" s="985" t="s">
        <v>132</v>
      </c>
      <c r="DR119" s="986"/>
      <c r="DS119" s="986"/>
      <c r="DT119" s="986"/>
      <c r="DU119" s="987"/>
      <c r="DV119" s="988" t="s">
        <v>132</v>
      </c>
      <c r="DW119" s="989"/>
      <c r="DX119" s="989"/>
      <c r="DY119" s="989"/>
      <c r="DZ119" s="990"/>
    </row>
    <row r="120" spans="1:130" s="230" customFormat="1" ht="26.25" customHeight="1" x14ac:dyDescent="0.15">
      <c r="A120" s="1058"/>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132</v>
      </c>
      <c r="AB120" s="959"/>
      <c r="AC120" s="959"/>
      <c r="AD120" s="959"/>
      <c r="AE120" s="960"/>
      <c r="AF120" s="961" t="s">
        <v>132</v>
      </c>
      <c r="AG120" s="959"/>
      <c r="AH120" s="959"/>
      <c r="AI120" s="959"/>
      <c r="AJ120" s="960"/>
      <c r="AK120" s="961" t="s">
        <v>132</v>
      </c>
      <c r="AL120" s="959"/>
      <c r="AM120" s="959"/>
      <c r="AN120" s="959"/>
      <c r="AO120" s="960"/>
      <c r="AP120" s="962" t="s">
        <v>132</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3782178</v>
      </c>
      <c r="BR120" s="931"/>
      <c r="BS120" s="931"/>
      <c r="BT120" s="931"/>
      <c r="BU120" s="931"/>
      <c r="BV120" s="931">
        <v>4242229</v>
      </c>
      <c r="BW120" s="931"/>
      <c r="BX120" s="931"/>
      <c r="BY120" s="931"/>
      <c r="BZ120" s="931"/>
      <c r="CA120" s="931">
        <v>4351570</v>
      </c>
      <c r="CB120" s="931"/>
      <c r="CC120" s="931"/>
      <c r="CD120" s="931"/>
      <c r="CE120" s="931"/>
      <c r="CF120" s="944">
        <v>132.9</v>
      </c>
      <c r="CG120" s="945"/>
      <c r="CH120" s="945"/>
      <c r="CI120" s="945"/>
      <c r="CJ120" s="945"/>
      <c r="CK120" s="1006" t="s">
        <v>465</v>
      </c>
      <c r="CL120" s="1007"/>
      <c r="CM120" s="1007"/>
      <c r="CN120" s="1007"/>
      <c r="CO120" s="1008"/>
      <c r="CP120" s="1014" t="s">
        <v>466</v>
      </c>
      <c r="CQ120" s="1015"/>
      <c r="CR120" s="1015"/>
      <c r="CS120" s="1015"/>
      <c r="CT120" s="1015"/>
      <c r="CU120" s="1015"/>
      <c r="CV120" s="1015"/>
      <c r="CW120" s="1015"/>
      <c r="CX120" s="1015"/>
      <c r="CY120" s="1015"/>
      <c r="CZ120" s="1015"/>
      <c r="DA120" s="1015"/>
      <c r="DB120" s="1015"/>
      <c r="DC120" s="1015"/>
      <c r="DD120" s="1015"/>
      <c r="DE120" s="1015"/>
      <c r="DF120" s="1016"/>
      <c r="DG120" s="930">
        <v>192081</v>
      </c>
      <c r="DH120" s="931"/>
      <c r="DI120" s="931"/>
      <c r="DJ120" s="931"/>
      <c r="DK120" s="931"/>
      <c r="DL120" s="931">
        <v>239986</v>
      </c>
      <c r="DM120" s="931"/>
      <c r="DN120" s="931"/>
      <c r="DO120" s="931"/>
      <c r="DP120" s="931"/>
      <c r="DQ120" s="931">
        <v>283871</v>
      </c>
      <c r="DR120" s="931"/>
      <c r="DS120" s="931"/>
      <c r="DT120" s="931"/>
      <c r="DU120" s="931"/>
      <c r="DV120" s="932">
        <v>8.6999999999999993</v>
      </c>
      <c r="DW120" s="932"/>
      <c r="DX120" s="932"/>
      <c r="DY120" s="932"/>
      <c r="DZ120" s="933"/>
    </row>
    <row r="121" spans="1:130" s="230" customFormat="1" ht="26.25" customHeight="1" x14ac:dyDescent="0.15">
      <c r="A121" s="1058"/>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132</v>
      </c>
      <c r="AG121" s="959"/>
      <c r="AH121" s="959"/>
      <c r="AI121" s="959"/>
      <c r="AJ121" s="960"/>
      <c r="AK121" s="961" t="s">
        <v>132</v>
      </c>
      <c r="AL121" s="959"/>
      <c r="AM121" s="959"/>
      <c r="AN121" s="959"/>
      <c r="AO121" s="960"/>
      <c r="AP121" s="962" t="s">
        <v>132</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3211</v>
      </c>
      <c r="BR121" s="926"/>
      <c r="BS121" s="926"/>
      <c r="BT121" s="926"/>
      <c r="BU121" s="926"/>
      <c r="BV121" s="926" t="s">
        <v>132</v>
      </c>
      <c r="BW121" s="926"/>
      <c r="BX121" s="926"/>
      <c r="BY121" s="926"/>
      <c r="BZ121" s="926"/>
      <c r="CA121" s="926" t="s">
        <v>132</v>
      </c>
      <c r="CB121" s="926"/>
      <c r="CC121" s="926"/>
      <c r="CD121" s="926"/>
      <c r="CE121" s="926"/>
      <c r="CF121" s="920" t="s">
        <v>132</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27226</v>
      </c>
      <c r="DH121" s="926"/>
      <c r="DI121" s="926"/>
      <c r="DJ121" s="926"/>
      <c r="DK121" s="926"/>
      <c r="DL121" s="926">
        <v>23234</v>
      </c>
      <c r="DM121" s="926"/>
      <c r="DN121" s="926"/>
      <c r="DO121" s="926"/>
      <c r="DP121" s="926"/>
      <c r="DQ121" s="926">
        <v>22385</v>
      </c>
      <c r="DR121" s="926"/>
      <c r="DS121" s="926"/>
      <c r="DT121" s="926"/>
      <c r="DU121" s="926"/>
      <c r="DV121" s="927">
        <v>0.7</v>
      </c>
      <c r="DW121" s="927"/>
      <c r="DX121" s="927"/>
      <c r="DY121" s="927"/>
      <c r="DZ121" s="928"/>
    </row>
    <row r="122" spans="1:130" s="230" customFormat="1" ht="26.25" customHeight="1" x14ac:dyDescent="0.15">
      <c r="A122" s="1058"/>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437</v>
      </c>
      <c r="AG122" s="959"/>
      <c r="AH122" s="959"/>
      <c r="AI122" s="959"/>
      <c r="AJ122" s="960"/>
      <c r="AK122" s="961" t="s">
        <v>132</v>
      </c>
      <c r="AL122" s="959"/>
      <c r="AM122" s="959"/>
      <c r="AN122" s="959"/>
      <c r="AO122" s="960"/>
      <c r="AP122" s="962" t="s">
        <v>437</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4588608</v>
      </c>
      <c r="BR122" s="1000"/>
      <c r="BS122" s="1000"/>
      <c r="BT122" s="1000"/>
      <c r="BU122" s="1000"/>
      <c r="BV122" s="1000">
        <v>4639944</v>
      </c>
      <c r="BW122" s="1000"/>
      <c r="BX122" s="1000"/>
      <c r="BY122" s="1000"/>
      <c r="BZ122" s="1000"/>
      <c r="CA122" s="1000">
        <v>4507907</v>
      </c>
      <c r="CB122" s="1000"/>
      <c r="CC122" s="1000"/>
      <c r="CD122" s="1000"/>
      <c r="CE122" s="1000"/>
      <c r="CF122" s="1017">
        <v>137.6</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132</v>
      </c>
      <c r="DH122" s="926"/>
      <c r="DI122" s="926"/>
      <c r="DJ122" s="926"/>
      <c r="DK122" s="926"/>
      <c r="DL122" s="926" t="s">
        <v>132</v>
      </c>
      <c r="DM122" s="926"/>
      <c r="DN122" s="926"/>
      <c r="DO122" s="926"/>
      <c r="DP122" s="926"/>
      <c r="DQ122" s="926" t="s">
        <v>132</v>
      </c>
      <c r="DR122" s="926"/>
      <c r="DS122" s="926"/>
      <c r="DT122" s="926"/>
      <c r="DU122" s="926"/>
      <c r="DV122" s="927" t="s">
        <v>132</v>
      </c>
      <c r="DW122" s="927"/>
      <c r="DX122" s="927"/>
      <c r="DY122" s="927"/>
      <c r="DZ122" s="928"/>
    </row>
    <row r="123" spans="1:130" s="230" customFormat="1" ht="26.25" customHeight="1" x14ac:dyDescent="0.15">
      <c r="A123" s="1058"/>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132</v>
      </c>
      <c r="AB123" s="959"/>
      <c r="AC123" s="959"/>
      <c r="AD123" s="959"/>
      <c r="AE123" s="960"/>
      <c r="AF123" s="961" t="s">
        <v>132</v>
      </c>
      <c r="AG123" s="959"/>
      <c r="AH123" s="959"/>
      <c r="AI123" s="959"/>
      <c r="AJ123" s="960"/>
      <c r="AK123" s="961" t="s">
        <v>132</v>
      </c>
      <c r="AL123" s="959"/>
      <c r="AM123" s="959"/>
      <c r="AN123" s="959"/>
      <c r="AO123" s="960"/>
      <c r="AP123" s="962" t="s">
        <v>132</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470</v>
      </c>
      <c r="BP123" s="1005"/>
      <c r="BQ123" s="1064">
        <v>8373997</v>
      </c>
      <c r="BR123" s="1031"/>
      <c r="BS123" s="1031"/>
      <c r="BT123" s="1031"/>
      <c r="BU123" s="1031"/>
      <c r="BV123" s="1031">
        <v>8882173</v>
      </c>
      <c r="BW123" s="1031"/>
      <c r="BX123" s="1031"/>
      <c r="BY123" s="1031"/>
      <c r="BZ123" s="1031"/>
      <c r="CA123" s="1031">
        <v>8859477</v>
      </c>
      <c r="CB123" s="1031"/>
      <c r="CC123" s="1031"/>
      <c r="CD123" s="1031"/>
      <c r="CE123" s="1031"/>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132</v>
      </c>
      <c r="DH123" s="959"/>
      <c r="DI123" s="959"/>
      <c r="DJ123" s="959"/>
      <c r="DK123" s="960"/>
      <c r="DL123" s="961" t="s">
        <v>132</v>
      </c>
      <c r="DM123" s="959"/>
      <c r="DN123" s="959"/>
      <c r="DO123" s="959"/>
      <c r="DP123" s="960"/>
      <c r="DQ123" s="961" t="s">
        <v>132</v>
      </c>
      <c r="DR123" s="959"/>
      <c r="DS123" s="959"/>
      <c r="DT123" s="959"/>
      <c r="DU123" s="960"/>
      <c r="DV123" s="962" t="s">
        <v>132</v>
      </c>
      <c r="DW123" s="963"/>
      <c r="DX123" s="963"/>
      <c r="DY123" s="963"/>
      <c r="DZ123" s="964"/>
    </row>
    <row r="124" spans="1:130" s="230" customFormat="1" ht="26.25" customHeight="1" thickBot="1" x14ac:dyDescent="0.2">
      <c r="A124" s="1058"/>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437</v>
      </c>
      <c r="AQ124" s="963"/>
      <c r="AR124" s="963"/>
      <c r="AS124" s="963"/>
      <c r="AT124" s="964"/>
      <c r="AU124" s="1060" t="s">
        <v>471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132</v>
      </c>
      <c r="BR124" s="1027"/>
      <c r="BS124" s="1027"/>
      <c r="BT124" s="1027"/>
      <c r="BU124" s="1027"/>
      <c r="BV124" s="1027" t="s">
        <v>132</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132</v>
      </c>
      <c r="DR124" s="986"/>
      <c r="DS124" s="986"/>
      <c r="DT124" s="986"/>
      <c r="DU124" s="987"/>
      <c r="DV124" s="988" t="s">
        <v>437</v>
      </c>
      <c r="DW124" s="989"/>
      <c r="DX124" s="989"/>
      <c r="DY124" s="989"/>
      <c r="DZ124" s="990"/>
    </row>
    <row r="125" spans="1:130" s="230" customFormat="1" ht="26.25" customHeight="1" x14ac:dyDescent="0.15">
      <c r="A125" s="1058"/>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132</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132</v>
      </c>
      <c r="DM125" s="931"/>
      <c r="DN125" s="931"/>
      <c r="DO125" s="931"/>
      <c r="DP125" s="931"/>
      <c r="DQ125" s="931" t="s">
        <v>437</v>
      </c>
      <c r="DR125" s="931"/>
      <c r="DS125" s="931"/>
      <c r="DT125" s="931"/>
      <c r="DU125" s="931"/>
      <c r="DV125" s="932" t="s">
        <v>437</v>
      </c>
      <c r="DW125" s="932"/>
      <c r="DX125" s="932"/>
      <c r="DY125" s="932"/>
      <c r="DZ125" s="933"/>
    </row>
    <row r="126" spans="1:130" s="230" customFormat="1" ht="26.25" customHeight="1" thickBot="1" x14ac:dyDescent="0.2">
      <c r="A126" s="1058"/>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132</v>
      </c>
      <c r="AG126" s="959"/>
      <c r="AH126" s="959"/>
      <c r="AI126" s="959"/>
      <c r="AJ126" s="960"/>
      <c r="AK126" s="961" t="s">
        <v>132</v>
      </c>
      <c r="AL126" s="959"/>
      <c r="AM126" s="959"/>
      <c r="AN126" s="959"/>
      <c r="AO126" s="960"/>
      <c r="AP126" s="962" t="s">
        <v>437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132</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15">
      <c r="A127" s="1059"/>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437</v>
      </c>
      <c r="AB127" s="959"/>
      <c r="AC127" s="959"/>
      <c r="AD127" s="959"/>
      <c r="AE127" s="960"/>
      <c r="AF127" s="961" t="s">
        <v>132</v>
      </c>
      <c r="AG127" s="959"/>
      <c r="AH127" s="959"/>
      <c r="AI127" s="959"/>
      <c r="AJ127" s="960"/>
      <c r="AK127" s="961" t="s">
        <v>132</v>
      </c>
      <c r="AL127" s="959"/>
      <c r="AM127" s="959"/>
      <c r="AN127" s="959"/>
      <c r="AO127" s="960"/>
      <c r="AP127" s="962" t="s">
        <v>132</v>
      </c>
      <c r="AQ127" s="963"/>
      <c r="AR127" s="963"/>
      <c r="AS127" s="963"/>
      <c r="AT127" s="964"/>
      <c r="AU127" s="232"/>
      <c r="AV127" s="232"/>
      <c r="AW127" s="232"/>
      <c r="AX127" s="1032" t="s">
        <v>477</v>
      </c>
      <c r="AY127" s="1033"/>
      <c r="AZ127" s="1033"/>
      <c r="BA127" s="1033"/>
      <c r="BB127" s="1033"/>
      <c r="BC127" s="1033"/>
      <c r="BD127" s="1033"/>
      <c r="BE127" s="1034"/>
      <c r="BF127" s="1035" t="s">
        <v>478</v>
      </c>
      <c r="BG127" s="1033"/>
      <c r="BH127" s="1033"/>
      <c r="BI127" s="1033"/>
      <c r="BJ127" s="1033"/>
      <c r="BK127" s="1033"/>
      <c r="BL127" s="1034"/>
      <c r="BM127" s="1035" t="s">
        <v>479</v>
      </c>
      <c r="BN127" s="1033"/>
      <c r="BO127" s="1033"/>
      <c r="BP127" s="1033"/>
      <c r="BQ127" s="1033"/>
      <c r="BR127" s="1033"/>
      <c r="BS127" s="1034"/>
      <c r="BT127" s="1035" t="s">
        <v>480</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132</v>
      </c>
      <c r="DM127" s="926"/>
      <c r="DN127" s="926"/>
      <c r="DO127" s="926"/>
      <c r="DP127" s="926"/>
      <c r="DQ127" s="926" t="s">
        <v>132</v>
      </c>
      <c r="DR127" s="926"/>
      <c r="DS127" s="926"/>
      <c r="DT127" s="926"/>
      <c r="DU127" s="926"/>
      <c r="DV127" s="927" t="s">
        <v>132</v>
      </c>
      <c r="DW127" s="927"/>
      <c r="DX127" s="927"/>
      <c r="DY127" s="927"/>
      <c r="DZ127" s="928"/>
    </row>
    <row r="128" spans="1:130" s="230" customFormat="1" ht="26.25" customHeight="1" thickBot="1" x14ac:dyDescent="0.2">
      <c r="A128" s="1042" t="s">
        <v>482</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483</v>
      </c>
      <c r="X128" s="1044"/>
      <c r="Y128" s="1044"/>
      <c r="Z128" s="1045"/>
      <c r="AA128" s="1046">
        <v>3815</v>
      </c>
      <c r="AB128" s="1047"/>
      <c r="AC128" s="1047"/>
      <c r="AD128" s="1047"/>
      <c r="AE128" s="1048"/>
      <c r="AF128" s="1049">
        <v>3815</v>
      </c>
      <c r="AG128" s="1047"/>
      <c r="AH128" s="1047"/>
      <c r="AI128" s="1047"/>
      <c r="AJ128" s="1048"/>
      <c r="AK128" s="1049" t="s">
        <v>132</v>
      </c>
      <c r="AL128" s="1047"/>
      <c r="AM128" s="1047"/>
      <c r="AN128" s="1047"/>
      <c r="AO128" s="1048"/>
      <c r="AP128" s="1050"/>
      <c r="AQ128" s="1051"/>
      <c r="AR128" s="1051"/>
      <c r="AS128" s="1051"/>
      <c r="AT128" s="1052"/>
      <c r="AU128" s="232"/>
      <c r="AV128" s="232"/>
      <c r="AW128" s="232"/>
      <c r="AX128" s="896" t="s">
        <v>484</v>
      </c>
      <c r="AY128" s="897"/>
      <c r="AZ128" s="897"/>
      <c r="BA128" s="897"/>
      <c r="BB128" s="897"/>
      <c r="BC128" s="897"/>
      <c r="BD128" s="897"/>
      <c r="BE128" s="898"/>
      <c r="BF128" s="1053" t="s">
        <v>437</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485</v>
      </c>
      <c r="CQ128" s="726"/>
      <c r="CR128" s="726"/>
      <c r="CS128" s="726"/>
      <c r="CT128" s="726"/>
      <c r="CU128" s="726"/>
      <c r="CV128" s="726"/>
      <c r="CW128" s="726"/>
      <c r="CX128" s="726"/>
      <c r="CY128" s="726"/>
      <c r="CZ128" s="726"/>
      <c r="DA128" s="726"/>
      <c r="DB128" s="726"/>
      <c r="DC128" s="726"/>
      <c r="DD128" s="726"/>
      <c r="DE128" s="726"/>
      <c r="DF128" s="1037"/>
      <c r="DG128" s="1038" t="s">
        <v>132</v>
      </c>
      <c r="DH128" s="1039"/>
      <c r="DI128" s="1039"/>
      <c r="DJ128" s="1039"/>
      <c r="DK128" s="1039"/>
      <c r="DL128" s="1039" t="s">
        <v>132</v>
      </c>
      <c r="DM128" s="1039"/>
      <c r="DN128" s="1039"/>
      <c r="DO128" s="1039"/>
      <c r="DP128" s="1039"/>
      <c r="DQ128" s="1039" t="s">
        <v>132</v>
      </c>
      <c r="DR128" s="1039"/>
      <c r="DS128" s="1039"/>
      <c r="DT128" s="1039"/>
      <c r="DU128" s="1039"/>
      <c r="DV128" s="1040" t="s">
        <v>132</v>
      </c>
      <c r="DW128" s="1040"/>
      <c r="DX128" s="1040"/>
      <c r="DY128" s="1040"/>
      <c r="DZ128" s="1041"/>
    </row>
    <row r="129" spans="1:131" s="230"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3620698</v>
      </c>
      <c r="AB129" s="959"/>
      <c r="AC129" s="959"/>
      <c r="AD129" s="959"/>
      <c r="AE129" s="960"/>
      <c r="AF129" s="961">
        <v>3854908</v>
      </c>
      <c r="AG129" s="959"/>
      <c r="AH129" s="959"/>
      <c r="AI129" s="959"/>
      <c r="AJ129" s="960"/>
      <c r="AK129" s="961">
        <v>3687311</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132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364166</v>
      </c>
      <c r="AB130" s="959"/>
      <c r="AC130" s="959"/>
      <c r="AD130" s="959"/>
      <c r="AE130" s="960"/>
      <c r="AF130" s="961">
        <v>390692</v>
      </c>
      <c r="AG130" s="959"/>
      <c r="AH130" s="959"/>
      <c r="AI130" s="959"/>
      <c r="AJ130" s="960"/>
      <c r="AK130" s="961">
        <v>411799</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4.7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3256532</v>
      </c>
      <c r="AB131" s="986"/>
      <c r="AC131" s="986"/>
      <c r="AD131" s="986"/>
      <c r="AE131" s="987"/>
      <c r="AF131" s="985">
        <v>3464216</v>
      </c>
      <c r="AG131" s="986"/>
      <c r="AH131" s="986"/>
      <c r="AI131" s="986"/>
      <c r="AJ131" s="987"/>
      <c r="AK131" s="985">
        <v>3275512</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7"/>
      <c r="BF131" s="1084" t="s">
        <v>132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4.5325518069999999</v>
      </c>
      <c r="AB132" s="1097"/>
      <c r="AC132" s="1097"/>
      <c r="AD132" s="1097"/>
      <c r="AE132" s="1098"/>
      <c r="AF132" s="1099">
        <v>4.5375057439999997</v>
      </c>
      <c r="AG132" s="1097"/>
      <c r="AH132" s="1097"/>
      <c r="AI132" s="1097"/>
      <c r="AJ132" s="1098"/>
      <c r="AK132" s="1099">
        <v>5.2767017799999998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5.6</v>
      </c>
      <c r="AB133" s="1080"/>
      <c r="AC133" s="1080"/>
      <c r="AD133" s="1080"/>
      <c r="AE133" s="1081"/>
      <c r="AF133" s="1079">
        <v>4.5</v>
      </c>
      <c r="AG133" s="1080"/>
      <c r="AH133" s="1080"/>
      <c r="AI133" s="1080"/>
      <c r="AJ133" s="1081"/>
      <c r="AK133" s="1079">
        <v>4.7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PRLvcno2t24eHAyaysp/sHXY+dY2saeysuX80O/0yTBvJkok8fukHigIqDweho/kfGTJaym2Vb1olQVru2uHQ==" saltValue="7ESixUIh1OkU6q5VidjF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E68EA-2819-4170-8D81-60CE7FAFC018}">
  <sheetPr>
    <pageSetUpPr fitToPage="1"/>
  </sheetPr>
  <dimension ref="A1:DQ105"/>
  <sheetViews>
    <sheetView showGridLines="0" tabSelected="1" view="pageBreakPreview" topLeftCell="BO10"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javOSQBidFu2VwGuiKoo7Z8Hx59+R3I1dFSu6QCNG5+IrDnARpmkp8QYhw0Q+KVn1LRTbSZ769Rf3YpKfHEA==" saltValue="Ymlkv01QGrLR2C9WDq77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B5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hiizpXulIyVrpEFaTRGabDaJ3EsD7fNfz6lL2E7Ta+hjqx6EPp75xQovn3gWdJko1H43u3rVw9myqO2BuXKSA==" saltValue="zb0OfCuIIHi4/iQBQSFs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875199</v>
      </c>
      <c r="AP9" s="281">
        <v>93976</v>
      </c>
      <c r="AQ9" s="282">
        <v>138583</v>
      </c>
      <c r="AR9" s="283">
        <v>-32.200000000000003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126877</v>
      </c>
      <c r="AP10" s="284">
        <v>13624</v>
      </c>
      <c r="AQ10" s="285">
        <v>15847</v>
      </c>
      <c r="AR10" s="286">
        <v>-14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v>17529</v>
      </c>
      <c r="AP11" s="284">
        <v>1882</v>
      </c>
      <c r="AQ11" s="285">
        <v>2224</v>
      </c>
      <c r="AR11" s="286">
        <v>-15.4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507</v>
      </c>
      <c r="AL12" s="1117"/>
      <c r="AM12" s="1117"/>
      <c r="AN12" s="1118"/>
      <c r="AO12" s="284" t="s">
        <v>508</v>
      </c>
      <c r="AP12" s="284" t="s">
        <v>508</v>
      </c>
      <c r="AQ12" s="285" t="s">
        <v>508</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55287</v>
      </c>
      <c r="AP13" s="284">
        <v>5937</v>
      </c>
      <c r="AQ13" s="285">
        <v>5571</v>
      </c>
      <c r="AR13" s="286">
        <v>6.6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t="s">
        <v>508</v>
      </c>
      <c r="AP14" s="284" t="s">
        <v>508</v>
      </c>
      <c r="AQ14" s="285">
        <v>2766</v>
      </c>
      <c r="AR14" s="286" t="s">
        <v>508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-56247</v>
      </c>
      <c r="AP15" s="284">
        <v>-6040</v>
      </c>
      <c r="AQ15" s="285">
        <v>-9361</v>
      </c>
      <c r="AR15" s="286">
        <v>-35.5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1018645</v>
      </c>
      <c r="AP16" s="284">
        <v>109379</v>
      </c>
      <c r="AQ16" s="285">
        <v>155632</v>
      </c>
      <c r="AR16" s="286">
        <v>-29.7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9.34</v>
      </c>
      <c r="AP21" s="298">
        <v>13.83</v>
      </c>
      <c r="AQ21" s="299">
        <v>-4.49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96.8</v>
      </c>
      <c r="AP22" s="303">
        <v>96.2</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531557</v>
      </c>
      <c r="AP32" s="312">
        <v>57077</v>
      </c>
      <c r="AQ32" s="313">
        <v>82029</v>
      </c>
      <c r="AR32" s="314">
        <v>-30.4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508</v>
      </c>
      <c r="AP34" s="312" t="s">
        <v>508</v>
      </c>
      <c r="AQ34" s="313" t="s">
        <v>508</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35923</v>
      </c>
      <c r="AP35" s="312">
        <v>3857</v>
      </c>
      <c r="AQ35" s="313">
        <v>28200</v>
      </c>
      <c r="AR35" s="314">
        <v>-86.3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17158</v>
      </c>
      <c r="AP36" s="312">
        <v>1842</v>
      </c>
      <c r="AQ36" s="313">
        <v>4770</v>
      </c>
      <c r="AR36" s="314">
        <v>-61.4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508</v>
      </c>
      <c r="AP37" s="312" t="s">
        <v>508</v>
      </c>
      <c r="AQ37" s="313">
        <v>525</v>
      </c>
      <c r="AR37" s="314" t="s">
        <v>508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508</v>
      </c>
      <c r="AP38" s="315" t="s">
        <v>508</v>
      </c>
      <c r="AQ38" s="316">
        <v>4</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t="s">
        <v>508</v>
      </c>
      <c r="AP39" s="312" t="s">
        <v>508</v>
      </c>
      <c r="AQ39" s="313">
        <v>-1861</v>
      </c>
      <c r="AR39" s="314" t="s">
        <v>508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-411799</v>
      </c>
      <c r="AP40" s="312">
        <v>-44218</v>
      </c>
      <c r="AQ40" s="313">
        <v>-76879</v>
      </c>
      <c r="AR40" s="314">
        <v>-42.5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172839</v>
      </c>
      <c r="AP41" s="312">
        <v>18559</v>
      </c>
      <c r="AQ41" s="313">
        <v>36788</v>
      </c>
      <c r="AR41" s="314">
        <v>-49.6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939249</v>
      </c>
      <c r="AN51" s="334">
        <v>91984</v>
      </c>
      <c r="AO51" s="335">
        <v>-12.9</v>
      </c>
      <c r="AP51" s="336">
        <v>108252</v>
      </c>
      <c r="AQ51" s="337">
        <v>30.4</v>
      </c>
      <c r="AR51" s="338">
        <v>-43.3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582379</v>
      </c>
      <c r="AN52" s="342">
        <v>57034</v>
      </c>
      <c r="AO52" s="343">
        <v>-23.2</v>
      </c>
      <c r="AP52" s="344">
        <v>50321</v>
      </c>
      <c r="AQ52" s="345">
        <v>7.6</v>
      </c>
      <c r="AR52" s="346">
        <v>-30.8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1185610</v>
      </c>
      <c r="AN53" s="334">
        <v>118561</v>
      </c>
      <c r="AO53" s="335">
        <v>28.9</v>
      </c>
      <c r="AP53" s="336">
        <v>93492</v>
      </c>
      <c r="AQ53" s="337">
        <v>-13.6</v>
      </c>
      <c r="AR53" s="338">
        <v>42.5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628222</v>
      </c>
      <c r="AN54" s="342">
        <v>62822</v>
      </c>
      <c r="AO54" s="343">
        <v>10.1</v>
      </c>
      <c r="AP54" s="344">
        <v>53316</v>
      </c>
      <c r="AQ54" s="345">
        <v>6</v>
      </c>
      <c r="AR54" s="346">
        <v>4.0999999999999996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1133358</v>
      </c>
      <c r="AN55" s="334">
        <v>115460</v>
      </c>
      <c r="AO55" s="335">
        <v>-2.6</v>
      </c>
      <c r="AP55" s="336">
        <v>126525</v>
      </c>
      <c r="AQ55" s="337">
        <v>35.299999999999997</v>
      </c>
      <c r="AR55" s="338">
        <v>-37.9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422793</v>
      </c>
      <c r="AN56" s="342">
        <v>43072</v>
      </c>
      <c r="AO56" s="343">
        <v>-31.4</v>
      </c>
      <c r="AP56" s="344">
        <v>67052</v>
      </c>
      <c r="AQ56" s="345">
        <v>25.8</v>
      </c>
      <c r="AR56" s="346">
        <v>-57.2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954585</v>
      </c>
      <c r="AN57" s="334">
        <v>100009</v>
      </c>
      <c r="AO57" s="335">
        <v>-13.4</v>
      </c>
      <c r="AP57" s="336">
        <v>122054</v>
      </c>
      <c r="AQ57" s="337">
        <v>-3.5</v>
      </c>
      <c r="AR57" s="338">
        <v>-9.9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403506</v>
      </c>
      <c r="AN58" s="342">
        <v>42274</v>
      </c>
      <c r="AO58" s="343">
        <v>-1.9</v>
      </c>
      <c r="AP58" s="344">
        <v>68298</v>
      </c>
      <c r="AQ58" s="345">
        <v>1.9</v>
      </c>
      <c r="AR58" s="346">
        <v>-3.8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792348</v>
      </c>
      <c r="AN59" s="334">
        <v>85080</v>
      </c>
      <c r="AO59" s="335">
        <v>-14.9</v>
      </c>
      <c r="AP59" s="336">
        <v>111644</v>
      </c>
      <c r="AQ59" s="337">
        <v>-8.5</v>
      </c>
      <c r="AR59" s="338">
        <v>-6.4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484494</v>
      </c>
      <c r="AN60" s="342">
        <v>52023</v>
      </c>
      <c r="AO60" s="343">
        <v>23.1</v>
      </c>
      <c r="AP60" s="344">
        <v>66606</v>
      </c>
      <c r="AQ60" s="345">
        <v>-2.5</v>
      </c>
      <c r="AR60" s="346">
        <v>25.6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1001030</v>
      </c>
      <c r="AN61" s="349">
        <v>102219</v>
      </c>
      <c r="AO61" s="350">
        <v>-3</v>
      </c>
      <c r="AP61" s="351">
        <v>112393</v>
      </c>
      <c r="AQ61" s="352">
        <v>8</v>
      </c>
      <c r="AR61" s="338">
        <v>-11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504279</v>
      </c>
      <c r="AN62" s="342">
        <v>51445</v>
      </c>
      <c r="AO62" s="343">
        <v>-4.7</v>
      </c>
      <c r="AP62" s="344">
        <v>61119</v>
      </c>
      <c r="AQ62" s="345">
        <v>7.8</v>
      </c>
      <c r="AR62" s="346">
        <v>-12.5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dkocStExT6MHH6YSGZMPwSjK7N5azszZ6YWs7AEfXQqtQnlLgwoopXg5HRcrj/auhGO2l/Iw8vwrlTrS1RMQ==" saltValue="95QRqtwQ4xxkd8yclhLb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2"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1" spans="125:125" ht="13.5" hidden="1" customHeight="1" x14ac:dyDescent="0.15">
      <c r="DU121" s="259"/>
    </row>
  </sheetData>
  <sheetProtection algorithmName="SHA-512" hashValue="SfENrPYmRwt0/wNyXEGavLmQ3e2z1WXPtJfhFp2BITNwpPsPsT6pYlAOXixcr78W829pC+9fxg44OhOxjbi/Iw==" saltValue="OYyPLzd3vZDhyT+jecno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H7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OPpnDMrNHubFxXuV5vW99Q/2ZDZLXmJ37pau7KtxjCgO8KIgIepKJUTadGLRLgSM1gMthgHxDLUERKjR00batA==" saltValue="IBotzRqvdXSGznz9IGHJ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7" zoomScale="96" zoomScaleNormal="9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28.46</v>
      </c>
      <c r="G47" s="12">
        <v>26.91</v>
      </c>
      <c r="H47" s="12">
        <v>26.4</v>
      </c>
      <c r="I47" s="12">
        <v>32.78</v>
      </c>
      <c r="J47" s="13">
        <v>35.380000000000003</v>
      </c>
    </row>
    <row r="48" spans="2:10" ht="57.75" customHeight="1" x14ac:dyDescent="0.15">
      <c r="B48" s="14"/>
      <c r="C48" s="1141" t="s">
        <v>4</v>
      </c>
      <c r="D48" s="1141"/>
      <c r="E48" s="1142"/>
      <c r="F48" s="15">
        <v>4.71</v>
      </c>
      <c r="G48" s="16">
        <v>4.55</v>
      </c>
      <c r="H48" s="16">
        <v>5.97</v>
      </c>
      <c r="I48" s="16">
        <v>5.75</v>
      </c>
      <c r="J48" s="17">
        <v>7.48</v>
      </c>
    </row>
    <row r="49" spans="2:10" ht="57.75" customHeight="1" thickBot="1" x14ac:dyDescent="0.2">
      <c r="B49" s="18"/>
      <c r="C49" s="1143" t="s">
        <v>5</v>
      </c>
      <c r="D49" s="1143"/>
      <c r="E49" s="1144"/>
      <c r="F49" s="19" t="s">
        <v>554</v>
      </c>
      <c r="G49" s="20" t="s">
        <v>555</v>
      </c>
      <c r="H49" s="20">
        <v>3.28</v>
      </c>
      <c r="I49" s="20">
        <v>8.1199999999999992</v>
      </c>
      <c r="J49" s="21">
        <v>2.58</v>
      </c>
    </row>
    <row r="50" spans="2:10" x14ac:dyDescent="0.15"/>
  </sheetData>
  <sheetProtection algorithmName="SHA-512" hashValue="fHQXM8qT4NJd5VEVOfmxu/oFTiqlRJ2IvO6WbTwZAVadoLzNaS2VXNJZP3ieD4Fb8v1VvCIP8hNoKgkZXSUTfg==" saltValue="qpccf2bLaJbUt1e7ZSlM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2024-03-13T04:21:07Z</cp:lastPrinted>
  <dcterms:created xsi:type="dcterms:W3CDTF">2024-02-05T00:16:30Z</dcterms:created>
  <dcterms:modified xsi:type="dcterms:W3CDTF">2024-03-19T04:52:32Z</dcterms:modified>
  <cp:category/>
</cp:coreProperties>
</file>