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0.152.26.11\令和7年度\2.財務\C.決算\0.諸務\01_決算統計\★別途調査\080303_ 【市町村財政課311〆】令和６年度財政状況資料集の作成等について\02_回答\"/>
    </mc:Choice>
  </mc:AlternateContent>
  <xr:revisionPtr revIDLastSave="0" documentId="13_ncr:1_{77DAB855-9C52-47EA-AEE1-570F01FF2F2B}" xr6:coauthVersionLast="45" xr6:coauthVersionMax="45" xr10:uidLastSave="{00000000-0000-0000-0000-000000000000}"/>
  <bookViews>
    <workbookView xWindow="-20610" yWindow="-120" windowWidth="20730" windowHeight="111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alcChain>
</file>

<file path=xl/sharedStrings.xml><?xml version="1.0" encoding="utf-8"?>
<sst xmlns="http://schemas.openxmlformats.org/spreadsheetml/2006/main" count="1094" uniqueCount="562">
  <si>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</si>
  <si>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</si>
  <si>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</si>
  <si>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</si>
  <si>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</si>
  <si>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</si>
  <si>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</si>
  <si>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</si>
  <si>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</si>
  <si>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</si>
  <si>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</si>
  <si>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</si>
  <si>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</si>
  <si>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</si>
  <si>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</si>
  <si>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</si>
  <si>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</si>
  <si>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</si>
  <si>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</si>
  <si>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</si>
  <si>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</si>
  <si>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</si>
  <si>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</si>
  <si>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</si>
  <si>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</si>
  <si>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</si>
  <si>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</si>
  <si>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</si>
  <si>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</si>
  <si>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</si>
  <si>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</si>
  <si>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</si>
  <si>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</si>
  <si>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</si>
  <si>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</si>
  <si>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</si>
  <si>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</si>
  <si>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</si>
  <si>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</si>
  <si>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</si>
  <si>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</si>
  <si>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</si>
  <si>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</si>
  <si>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</si>
  <si>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</si>
  <si>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</si>
  <si>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</si>
  <si>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</si>
  <si>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</si>
  <si>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</si>
  <si>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</si>
  <si>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</si>
  <si>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</si>
  <si>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</si>
  <si>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</si>
  <si>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</si>
  <si>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</si>
  <si>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</si>
  <si>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</si>
  <si>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</si>
  <si>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</si>
  <si>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</si>
  <si>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</si>
  <si>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</si>
  <si>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</si>
  <si>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</si>
  <si>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</si>
  <si>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</si>
  <si>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</si>
  <si>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</si>
  <si>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</si>
  <si>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</si>
  <si>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</si>
  <si>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</si>
  <si>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</si>
  <si>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</si>
  <si>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</si>
  <si>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</si>
  <si>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</si>
  <si>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</si>
  <si>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</si>
  <si>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</si>
  <si>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</si>
  <si>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</si>
  <si>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</si>
  <si>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</si>
  <si>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</si>
  <si>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</si>
  <si>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</si>
  <si>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</si>
  <si>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</si>
  <si>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</si>
  <si>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</si>
  <si>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</si>
  <si>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</si>
  <si>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</si>
  <si>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</si>
  <si>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</si>
  <si>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</si>
  <si>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</si>
  <si>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</si>
  <si>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</si>
  <si>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</si>
  <si>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</si>
  <si>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</si>
  <si>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</si>
  <si>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</si>
  <si>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</si>
  <si>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</si>
  <si>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</si>
  <si>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</si>
  <si>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</si>
  <si>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</si>
  <si>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</si>
  <si>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</si>
  <si>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</si>
  <si>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</si>
  <si>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</si>
  <si>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</si>
  <si>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</si>
  <si>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</si>
  <si>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</si>
  <si>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</si>
  <si>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</si>
  <si>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</si>
  <si>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</si>
  <si>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</si>
  <si>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</si>
  <si>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</si>
  <si>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</si>
  <si>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</si>
  <si>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</si>
  <si>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</si>
  <si>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</si>
  <si>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</si>
  <si>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</si>
  <si>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</si>
  <si>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</si>
  <si>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</si>
  <si>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</si>
  <si>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</si>
  <si>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</si>
  <si>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</si>
  <si>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</si>
  <si>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</si>
  <si>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</si>
  <si>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</si>
  <si>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</si>
  <si>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</si>
  <si>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</si>
  <si>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</si>
  <si>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</si>
  <si>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</si>
  <si>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</si>
  <si>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</si>
  <si>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</si>
  <si>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</si>
  <si>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</si>
  <si>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</si>
  <si>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</si>
  <si>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</si>
  <si>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</si>
  <si>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</si>
  <si>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</si>
  <si>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</si>
  <si>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</si>
  <si>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</si>
  <si>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</si>
  <si>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</si>
  <si>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</si>
  <si>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</si>
  <si>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</si>
  <si>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</si>
  <si>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</si>
  <si>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</si>
  <si>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</si>
  <si>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</si>
  <si>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</si>
  <si>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</si>
  <si>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</si>
  <si>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</si>
  <si>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</si>
  <si>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</si>
  <si>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</si>
  <si>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</si>
  <si>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</si>
  <si>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</si>
  <si>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</si>
  <si>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</si>
  <si>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</si>
  <si>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</si>
  <si>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</si>
  <si>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</si>
  <si>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</si>
  <si>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</si>
  <si>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</si>
  <si>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</si>
  <si>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</si>
  <si>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</si>
  <si>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</si>
  <si>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</si>
  <si>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</si>
  <si>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</si>
  <si>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</si>
  <si>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</si>
  <si>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</si>
  <si>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</si>
  <si>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</si>
  <si>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</si>
  <si>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</si>
  <si>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</si>
  <si>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</si>
  <si>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</si>
  <si>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</si>
  <si>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</si>
  <si>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</si>
  <si>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</si>
  <si>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</si>
  <si>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</si>
  <si>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</si>
  <si>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</si>
  <si>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</si>
  <si>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</si>
  <si>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</si>
  <si>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</si>
  <si>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</si>
  <si>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</si>
  <si>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</si>
  <si>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</si>
  <si>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</si>
  <si>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</si>
  <si>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</si>
  <si>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</si>
  <si>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</si>
  <si>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</si>
  <si>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</si>
  <si>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</si>
  <si>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</si>
  <si>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</si>
  <si>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</si>
  <si>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</si>
  <si>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</si>
  <si>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</si>
  <si>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</si>
  <si>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</si>
  <si>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</si>
  <si>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</si>
  <si>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</si>
  <si>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</si>
  <si>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</si>
  <si>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</si>
  <si>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</si>
  <si>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</si>
  <si>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</si>
  <si>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</si>
  <si>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</si>
  <si>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</si>
  <si>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</si>
  <si>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</si>
  <si>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</si>
  <si>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</si>
  <si>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</si>
  <si>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</si>
  <si>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</si>
  <si>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</si>
  <si>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</si>
  <si>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</si>
  <si>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</si>
  <si>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</si>
  <si>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</si>
  <si>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</si>
  <si>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</si>
  <si>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</si>
  <si>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</si>
  <si>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</si>
  <si>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</si>
  <si>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</si>
  <si>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</si>
  <si>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</si>
  <si>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</si>
  <si>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</si>
  <si>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</si>
  <si>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</si>
  <si>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</si>
  <si>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</si>
  <si>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</si>
  <si>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</si>
  <si>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</si>
  <si>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</si>
  <si>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</si>
  <si>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</si>
  <si>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</si>
  <si>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</si>
  <si>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</si>
  <si>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</si>
  <si>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</si>
  <si>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</si>
  <si>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</si>
  <si>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</si>
  <si>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</si>
  <si>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</si>
  <si>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</si>
  <si>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</si>
  <si>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</si>
  <si>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</si>
  <si>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</si>
  <si>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</si>
  <si>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</si>
  <si>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</si>
  <si>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</si>
  <si>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</si>
  <si>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</si>
  <si>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</si>
  <si>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</si>
  <si>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</si>
  <si>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</si>
  <si>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</si>
  <si>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</si>
  <si>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</si>
  <si>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</si>
  <si>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</si>
  <si>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</si>
  <si>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</si>
  <si>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</si>
  <si>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</si>
  <si>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</si>
  <si>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</si>
  <si>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</si>
  <si>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</si>
  <si>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</si>
  <si>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</si>
  <si>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</si>
  <si>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</si>
  <si>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</si>
  <si>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</si>
  <si>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</si>
  <si>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</si>
  <si>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</si>
  <si>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</si>
  <si>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</si>
  <si>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</si>
  <si>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</si>
  <si>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</si>
  <si>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</si>
  <si>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</si>
  <si>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</si>
  <si>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</si>
  <si>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</si>
  <si>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</si>
  <si>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</si>
  <si>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</si>
  <si>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</si>
  <si>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</si>
  <si>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</si>
  <si>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</si>
  <si>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</si>
  <si>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</si>
  <si>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</si>
  <si>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</si>
  <si>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</si>
  <si>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</si>
  <si>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</si>
  <si>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</si>
  <si>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</si>
  <si>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</si>
  <si>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</si>
  <si>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</si>
  <si>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</si>
  <si>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</si>
  <si>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</si>
  <si>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</si>
  <si>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</si>
  <si>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</si>
  <si>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</si>
  <si>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</si>
  <si>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</si>
  <si>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</si>
  <si>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</si>
  <si>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</si>
  <si>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</si>
  <si>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</si>
  <si>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</si>
  <si>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</si>
  <si>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</si>
  <si>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</si>
  <si>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</si>
  <si>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</si>
  <si>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</si>
  <si>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</si>
  <si>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</si>
  <si>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</si>
  <si>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</si>
  <si>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</si>
  <si>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</si>
  <si>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</si>
  <si>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</si>
  <si>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</si>
  <si>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</si>
  <si>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</si>
  <si>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</si>
  <si>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</si>
  <si>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</si>
  <si>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</si>
  <si>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</si>
  <si>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</si>
  <si>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</si>
  <si>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</si>
  <si>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</si>
  <si>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</si>
  <si>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</si>
  <si>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</si>
  <si>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</si>
  <si>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</si>
  <si>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</si>
  <si>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</si>
  <si>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</si>
  <si>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</si>
  <si>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</si>
  <si>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</si>
  <si>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</si>
  <si>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</si>
  <si>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</si>
  <si>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</si>
  <si>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</si>
  <si>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</si>
  <si>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</si>
  <si>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</si>
  <si>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</si>
  <si>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</si>
  <si>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</si>
  <si>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</si>
  <si>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</si>
  <si>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</si>
  <si>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</si>
  <si>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</si>
  <si>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</si>
  <si>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</si>
  <si>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</si>
  <si>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</si>
  <si>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</si>
  <si>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</si>
  <si>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</si>
  <si>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</si>
  <si>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</si>
  <si>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</si>
  <si>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</si>
  <si>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</si>
  <si>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</si>
  <si>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</si>
  <si>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</si>
  <si>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</si>
  <si>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</si>
  <si>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</si>
  <si>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</si>
  <si>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</si>
  <si>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</si>
  <si>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</si>
  <si>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</si>
  <si>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</si>
  <si>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</si>
  <si>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</si>
  <si>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</si>
  <si>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</si>
  <si>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</si>
  <si>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</si>
  <si>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</si>
  <si>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</si>
  <si>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</si>
  <si>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</si>
  <si>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</si>
  <si>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</si>
  <si>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</si>
  <si>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</si>
  <si>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</si>
  <si>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</si>
  <si>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</si>
  <si>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</si>
  <si>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</si>
  <si>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</si>
  <si>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</si>
  <si>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</si>
  <si>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</si>
  <si>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</si>
  <si>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</si>
  <si>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</si>
  <si>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</si>
  <si>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</si>
  <si>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</si>
  <si>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</si>
  <si>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</si>
  <si>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</si>
  <si>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</si>
  <si>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</si>
  <si>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</si>
  <si>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</si>
  <si>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</si>
  <si>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</si>
  <si>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</si>
  <si>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</si>
  <si>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</si>
  <si>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</si>
  <si>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</si>
  <si>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</si>
  <si>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</si>
  <si>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</si>
  <si>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</si>
  <si>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</si>
  <si>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</si>
  <si>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</si>
  <si>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</si>
  <si>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</si>
  <si>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</si>
  <si>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</si>
  <si>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</si>
  <si>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</si>
  <si>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</si>
  <si>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</si>
  <si>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</si>
  <si>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</si>
  <si>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</si>
  <si>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</si>
  <si>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</si>
  <si>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</si>
  <si>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</si>
  <si>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</si>
  <si>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</si>
  <si>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</si>
  <si>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</si>
  <si>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</si>
  <si>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</si>
  <si>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</si>
  <si>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</si>
  <si>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3.47</t>
  </si>
  <si>
    <t>▲ 0.20</t>
  </si>
  <si>
    <t>一般会計</t>
  </si>
  <si>
    <t>水道事業会計</t>
  </si>
  <si>
    <t>介護保険特別会計</t>
  </si>
  <si>
    <t>国民健康保険特別会計</t>
  </si>
  <si>
    <t>後期高齢者医療特別会計</t>
  </si>
  <si>
    <t>浄化槽整備推進事業特別会計</t>
  </si>
  <si>
    <t>文化・体育振興基金特別会計</t>
  </si>
  <si>
    <t>その他会計（赤字）</t>
  </si>
  <si>
    <t>その他会計（黒字）</t>
  </si>
  <si>
    <t>R02</t>
    <phoneticPr fontId="5"/>
  </si>
  <si>
    <t>R03</t>
    <phoneticPr fontId="5"/>
  </si>
  <si>
    <t>R04</t>
    <phoneticPr fontId="5"/>
  </si>
  <si>
    <t>R05</t>
    <phoneticPr fontId="5"/>
  </si>
  <si>
    <t>R06</t>
    <phoneticPr fontId="5"/>
  </si>
  <si>
    <t>公共施設等建設準備基金(R06年度末現在)</t>
    <rPh sb="0" eb="4">
      <t>コウキョウシセツ</t>
    </rPh>
    <rPh sb="4" eb="5">
      <t>トウ</t>
    </rPh>
    <rPh sb="5" eb="7">
      <t>ケンセツ</t>
    </rPh>
    <rPh sb="7" eb="9">
      <t>ジュンビ</t>
    </rPh>
    <rPh sb="9" eb="11">
      <t>キキン</t>
    </rPh>
    <phoneticPr fontId="5"/>
  </si>
  <si>
    <t>小野町一般廃棄物最終処分場公害防止及び損害賠償等基金(R06年度末現在)</t>
    <phoneticPr fontId="5"/>
  </si>
  <si>
    <t>地域福祉基金(R06年度末現在)</t>
    <phoneticPr fontId="5"/>
  </si>
  <si>
    <t>小野町笑顔とがんばり子育て支援基金(R06年度末現在)</t>
    <phoneticPr fontId="5"/>
  </si>
  <si>
    <t>文化・体育振興基金(R06年度末現在)</t>
    <rPh sb="0" eb="2">
      <t>ブンカ</t>
    </rPh>
    <rPh sb="3" eb="5">
      <t>タイイク</t>
    </rPh>
    <rPh sb="5" eb="7">
      <t>シンコウ</t>
    </rPh>
    <phoneticPr fontId="5"/>
  </si>
  <si>
    <t>公立小野町地方綜合病院企業団（病院企業会計）</t>
    <rPh sb="13" eb="14">
      <t>ダン</t>
    </rPh>
    <rPh sb="15" eb="21">
      <t>ビョウインキギョウカイケイ</t>
    </rPh>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</si>
  <si>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</si>
  <si>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10">
      <t>フクシマケンコウキコウレイシャイリョウ</t>
    </rPh>
    <rPh sb="10" eb="14">
      <t>コウイキレンゴウ</t>
    </rPh>
    <rPh sb="15" eb="19">
      <t>イッパンカイケイ</t>
    </rPh>
    <phoneticPr fontId="2"/>
  </si>
  <si>
    <t>福島県後期高齢者医療広域連合（後期高齢者医療特別会計）</t>
    <rPh sb="0" eb="10">
      <t>フクシマケンコウキコウレイシャイリョウ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</si>
  <si>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福島県市町村総合事務組合（一般会計）</t>
    <rPh sb="0" eb="12">
      <t>フクシマケンシチョウソンソウゴウジムクミアイ</t>
    </rPh>
    <rPh sb="13" eb="17">
      <t>イッパンカイケイ</t>
    </rPh>
    <phoneticPr fontId="2"/>
  </si>
  <si>
    <t>福島県市町村総合事務組合（消防補償等特別会計）</t>
    <rPh sb="0" eb="12">
      <t>フクシマケンシチョウソンソウゴウジムクミアイ</t>
    </rPh>
    <rPh sb="13" eb="22">
      <t>ショウボウホショウトウトクベツカイケイ</t>
    </rPh>
    <phoneticPr fontId="2"/>
  </si>
  <si>
    <t>福島県市町村総合事務組合（消防費じゅつ金特別会計）</t>
    <rPh sb="0" eb="12">
      <t>フクシマケンシチョウソンソウゴウジムクミアイ</t>
    </rPh>
    <rPh sb="13" eb="16">
      <t>ショウボウヒ</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</si>
  <si>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24">
      <t>ヒジョウキンショクインコウムサイガイホショウ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</si>
  <si>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23">
      <t>カンリトクベツカイケイ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</si>
</sst>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06E9-41DF-96CB-7AE523ECDC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115460</c:v>
                </c:pt>
                <c:pt idx="1">
                  <c:v>100009</c:v>
                </c:pt>
                <c:pt idx="2">
                  <c:v>85080</c:v>
                </c:pt>
                <c:pt idx="3">
                  <c:v>67221</c:v>
                </c:pt>
                <c:pt idx="4">
                  <c:v>109390</c:v>
                </c:pt>
              </c:numCache>
            </c:numRef>
          </c:val>
          <c:smooth val="0"/>
          <c:extLst>
            <c:ext xmlns:c16="http://schemas.microsoft.com/office/drawing/2014/chart" uri="{C3380CC4-5D6E-409C-BE32-E72D297353CC}">
              <c16:uniqueId val="{00000001-06E9-41DF-96CB-7AE523ECDC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5.97</c:v>
                </c:pt>
                <c:pt idx="1">
                  <c:v>5.75</c:v>
                </c:pt>
                <c:pt idx="2">
                  <c:v>7.48</c:v>
                </c:pt>
                <c:pt idx="3">
                  <c:v>8.58</c:v>
                </c:pt>
                <c:pt idx="4">
                  <c:v>12.29</c:v>
                </c:pt>
              </c:numCache>
            </c:numRef>
          </c:val>
          <c:extLst>
            <c:ext xmlns:c16="http://schemas.microsoft.com/office/drawing/2014/chart" uri="{C3380CC4-5D6E-409C-BE32-E72D297353CC}">
              <c16:uniqueId val="{00000000-662A-440B-8C52-F28A13C0C3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26.4</c:v>
                </c:pt>
                <c:pt idx="1">
                  <c:v>32.78</c:v>
                </c:pt>
                <c:pt idx="2">
                  <c:v>35.380000000000003</c:v>
                </c:pt>
                <c:pt idx="3">
                  <c:v>30.5</c:v>
                </c:pt>
                <c:pt idx="4">
                  <c:v>25.59</c:v>
                </c:pt>
              </c:numCache>
            </c:numRef>
          </c:val>
          <c:extLst>
            <c:ext xmlns:c16="http://schemas.microsoft.com/office/drawing/2014/chart" uri="{C3380CC4-5D6E-409C-BE32-E72D297353CC}">
              <c16:uniqueId val="{00000001-662A-440B-8C52-F28A13C0C3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3.28</c:v>
                </c:pt>
                <c:pt idx="1">
                  <c:v>8.1199999999999992</c:v>
                </c:pt>
                <c:pt idx="2">
                  <c:v>2.58</c:v>
                </c:pt>
                <c:pt idx="3">
                  <c:v>-3.47</c:v>
                </c:pt>
                <c:pt idx="4">
                  <c:v>-0.2</c:v>
                </c:pt>
              </c:numCache>
            </c:numRef>
          </c:val>
          <c:smooth val="0"/>
          <c:extLst>
            <c:ext xmlns:c16="http://schemas.microsoft.com/office/drawing/2014/chart" uri="{C3380CC4-5D6E-409C-BE32-E72D297353CC}">
              <c16:uniqueId val="{00000002-662A-440B-8C52-F28A13C0C3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4.51</c:v>
                </c:pt>
                <c:pt idx="2">
                  <c:v>#N/A</c:v>
                </c:pt>
                <c:pt idx="3">
                  <c:v>5.04</c:v>
                </c:pt>
                <c:pt idx="4">
                  <c:v>#N/A</c:v>
                </c:pt>
                <c:pt idx="5">
                  <c:v>4.62</c:v>
                </c:pt>
                <c:pt idx="6">
                  <c:v>#N/A</c:v>
                </c:pt>
                <c:pt idx="7">
                  <c:v>4.47</c:v>
                </c:pt>
                <c:pt idx="8">
                  <c:v>0</c:v>
                </c:pt>
                <c:pt idx="9">
                  <c:v>0</c:v>
                </c:pt>
              </c:numCache>
            </c:numRef>
          </c:val>
          <c:extLst>
            <c:ext xmlns:c16="http://schemas.microsoft.com/office/drawing/2014/chart" uri="{C3380CC4-5D6E-409C-BE32-E72D297353CC}">
              <c16:uniqueId val="{00000000-782C-43B9-BF08-A19B51A8C3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C-43B9-BF08-A19B51A8C3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2C-43B9-BF08-A19B51A8C39D}"/>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782C-43B9-BF08-A19B51A8C39D}"/>
            </c:ext>
          </c:extLst>
        </c:ser>
        <c:ser>
          <c:idx val="4"/>
          <c:order val="4"/>
          <c:tx>
            <c:strRef>
              <c:f>データシート!$A$31</c:f>
              <c:strCache>
                <c:ptCount val="1"/>
                <c:pt idx="0">
                  <c:v>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0.09</c:v>
                </c:pt>
                <c:pt idx="4">
                  <c:v>#N/A</c:v>
                </c:pt>
                <c:pt idx="5">
                  <c:v>0.01</c:v>
                </c:pt>
                <c:pt idx="6">
                  <c:v>#N/A</c:v>
                </c:pt>
                <c:pt idx="7">
                  <c:v>0.08</c:v>
                </c:pt>
                <c:pt idx="8">
                  <c:v>#N/A</c:v>
                </c:pt>
                <c:pt idx="9">
                  <c:v>0.04</c:v>
                </c:pt>
              </c:numCache>
            </c:numRef>
          </c:val>
          <c:extLst>
            <c:ext xmlns:c16="http://schemas.microsoft.com/office/drawing/2014/chart" uri="{C3380CC4-5D6E-409C-BE32-E72D297353CC}">
              <c16:uniqueId val="{00000004-782C-43B9-BF08-A19B51A8C39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0.05</c:v>
                </c:pt>
                <c:pt idx="6">
                  <c:v>#N/A</c:v>
                </c:pt>
                <c:pt idx="7">
                  <c:v>0.02</c:v>
                </c:pt>
                <c:pt idx="8">
                  <c:v>#N/A</c:v>
                </c:pt>
                <c:pt idx="9">
                  <c:v>0.19</c:v>
                </c:pt>
              </c:numCache>
            </c:numRef>
          </c:val>
          <c:extLst>
            <c:ext xmlns:c16="http://schemas.microsoft.com/office/drawing/2014/chart" uri="{C3380CC4-5D6E-409C-BE32-E72D297353CC}">
              <c16:uniqueId val="{00000005-782C-43B9-BF08-A19B51A8C39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2.34</c:v>
                </c:pt>
                <c:pt idx="2">
                  <c:v>#N/A</c:v>
                </c:pt>
                <c:pt idx="3">
                  <c:v>2.2400000000000002</c:v>
                </c:pt>
                <c:pt idx="4">
                  <c:v>#N/A</c:v>
                </c:pt>
                <c:pt idx="5">
                  <c:v>2.74</c:v>
                </c:pt>
                <c:pt idx="6">
                  <c:v>#N/A</c:v>
                </c:pt>
                <c:pt idx="7">
                  <c:v>2.48</c:v>
                </c:pt>
                <c:pt idx="8">
                  <c:v>#N/A</c:v>
                </c:pt>
                <c:pt idx="9">
                  <c:v>1.56</c:v>
                </c:pt>
              </c:numCache>
            </c:numRef>
          </c:val>
          <c:extLst>
            <c:ext xmlns:c16="http://schemas.microsoft.com/office/drawing/2014/chart" uri="{C3380CC4-5D6E-409C-BE32-E72D297353CC}">
              <c16:uniqueId val="{00000006-782C-43B9-BF08-A19B51A8C39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4.5599999999999996</c:v>
                </c:pt>
                <c:pt idx="2">
                  <c:v>#N/A</c:v>
                </c:pt>
                <c:pt idx="3">
                  <c:v>3.82</c:v>
                </c:pt>
                <c:pt idx="4">
                  <c:v>#N/A</c:v>
                </c:pt>
                <c:pt idx="5">
                  <c:v>4.93</c:v>
                </c:pt>
                <c:pt idx="6">
                  <c:v>#N/A</c:v>
                </c:pt>
                <c:pt idx="7">
                  <c:v>4.25</c:v>
                </c:pt>
                <c:pt idx="8">
                  <c:v>#N/A</c:v>
                </c:pt>
                <c:pt idx="9">
                  <c:v>3.78</c:v>
                </c:pt>
              </c:numCache>
            </c:numRef>
          </c:val>
          <c:extLst>
            <c:ext xmlns:c16="http://schemas.microsoft.com/office/drawing/2014/chart" uri="{C3380CC4-5D6E-409C-BE32-E72D297353CC}">
              <c16:uniqueId val="{00000007-782C-43B9-BF08-A19B51A8C39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4.4000000000000004</c:v>
                </c:pt>
              </c:numCache>
            </c:numRef>
          </c:val>
          <c:extLst>
            <c:ext xmlns:c16="http://schemas.microsoft.com/office/drawing/2014/chart" uri="{C3380CC4-5D6E-409C-BE32-E72D297353CC}">
              <c16:uniqueId val="{00000008-782C-43B9-BF08-A19B51A8C3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5.95</c:v>
                </c:pt>
                <c:pt idx="2">
                  <c:v>#N/A</c:v>
                </c:pt>
                <c:pt idx="3">
                  <c:v>5.73</c:v>
                </c:pt>
                <c:pt idx="4">
                  <c:v>#N/A</c:v>
                </c:pt>
                <c:pt idx="5">
                  <c:v>7.47</c:v>
                </c:pt>
                <c:pt idx="6">
                  <c:v>#N/A</c:v>
                </c:pt>
                <c:pt idx="7">
                  <c:v>8.58</c:v>
                </c:pt>
                <c:pt idx="8">
                  <c:v>#N/A</c:v>
                </c:pt>
                <c:pt idx="9">
                  <c:v>12.28</c:v>
                </c:pt>
              </c:numCache>
            </c:numRef>
          </c:val>
          <c:extLst>
            <c:ext xmlns:c16="http://schemas.microsoft.com/office/drawing/2014/chart" uri="{C3380CC4-5D6E-409C-BE32-E72D297353CC}">
              <c16:uniqueId val="{00000009-782C-43B9-BF08-A19B51A8C3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369</c:v>
                </c:pt>
                <c:pt idx="5">
                  <c:v>394</c:v>
                </c:pt>
                <c:pt idx="8">
                  <c:v>412</c:v>
                </c:pt>
                <c:pt idx="11">
                  <c:v>432</c:v>
                </c:pt>
                <c:pt idx="14">
                  <c:v>456</c:v>
                </c:pt>
              </c:numCache>
            </c:numRef>
          </c:val>
          <c:extLst>
            <c:ext xmlns:c16="http://schemas.microsoft.com/office/drawing/2014/chart" uri="{C3380CC4-5D6E-409C-BE32-E72D297353CC}">
              <c16:uniqueId val="{00000000-CA67-4FCE-A51F-05C3D5330C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67-4FCE-A51F-05C3D5330C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A67-4FCE-A51F-05C3D5330C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23</c:v>
                </c:pt>
                <c:pt idx="6">
                  <c:v>17</c:v>
                </c:pt>
                <c:pt idx="9">
                  <c:v>20</c:v>
                </c:pt>
                <c:pt idx="12">
                  <c:v>18</c:v>
                </c:pt>
              </c:numCache>
            </c:numRef>
          </c:val>
          <c:extLst>
            <c:ext xmlns:c16="http://schemas.microsoft.com/office/drawing/2014/chart" uri="{C3380CC4-5D6E-409C-BE32-E72D297353CC}">
              <c16:uniqueId val="{00000003-CA67-4FCE-A51F-05C3D5330C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c:v>
                </c:pt>
                <c:pt idx="3">
                  <c:v>33</c:v>
                </c:pt>
                <c:pt idx="6">
                  <c:v>36</c:v>
                </c:pt>
                <c:pt idx="9">
                  <c:v>32</c:v>
                </c:pt>
                <c:pt idx="12">
                  <c:v>40</c:v>
                </c:pt>
              </c:numCache>
            </c:numRef>
          </c:val>
          <c:extLst>
            <c:ext xmlns:c16="http://schemas.microsoft.com/office/drawing/2014/chart" uri="{C3380CC4-5D6E-409C-BE32-E72D297353CC}">
              <c16:uniqueId val="{00000004-CA67-4FCE-A51F-05C3D5330C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7-4FCE-A51F-05C3D5330C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67-4FCE-A51F-05C3D5330C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462</c:v>
                </c:pt>
                <c:pt idx="3">
                  <c:v>497</c:v>
                </c:pt>
                <c:pt idx="6">
                  <c:v>532</c:v>
                </c:pt>
                <c:pt idx="9">
                  <c:v>545</c:v>
                </c:pt>
                <c:pt idx="12">
                  <c:v>585</c:v>
                </c:pt>
              </c:numCache>
            </c:numRef>
          </c:val>
          <c:extLst>
            <c:ext xmlns:c16="http://schemas.microsoft.com/office/drawing/2014/chart" uri="{C3380CC4-5D6E-409C-BE32-E72D297353CC}">
              <c16:uniqueId val="{00000007-CA67-4FCE-A51F-05C3D5330C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147</c:v>
                </c:pt>
                <c:pt idx="2">
                  <c:v>#N/A</c:v>
                </c:pt>
                <c:pt idx="3">
                  <c:v>#N/A</c:v>
                </c:pt>
                <c:pt idx="4">
                  <c:v>159</c:v>
                </c:pt>
                <c:pt idx="5">
                  <c:v>#N/A</c:v>
                </c:pt>
                <c:pt idx="6">
                  <c:v>#N/A</c:v>
                </c:pt>
                <c:pt idx="7">
                  <c:v>173</c:v>
                </c:pt>
                <c:pt idx="8">
                  <c:v>#N/A</c:v>
                </c:pt>
                <c:pt idx="9">
                  <c:v>#N/A</c:v>
                </c:pt>
                <c:pt idx="10">
                  <c:v>165</c:v>
                </c:pt>
                <c:pt idx="11">
                  <c:v>#N/A</c:v>
                </c:pt>
                <c:pt idx="12">
                  <c:v>#N/A</c:v>
                </c:pt>
                <c:pt idx="13">
                  <c:v>187</c:v>
                </c:pt>
                <c:pt idx="14">
                  <c:v>#N/A</c:v>
                </c:pt>
              </c:numCache>
            </c:numRef>
          </c:val>
          <c:smooth val="0"/>
          <c:extLst>
            <c:ext xmlns:c16="http://schemas.microsoft.com/office/drawing/2014/chart" uri="{C3380CC4-5D6E-409C-BE32-E72D297353CC}">
              <c16:uniqueId val="{00000008-CA67-4FCE-A51F-05C3D5330C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4589</c:v>
                </c:pt>
                <c:pt idx="5">
                  <c:v>4640</c:v>
                </c:pt>
                <c:pt idx="8">
                  <c:v>4508</c:v>
                </c:pt>
                <c:pt idx="11">
                  <c:v>4323</c:v>
                </c:pt>
                <c:pt idx="14">
                  <c:v>4163</c:v>
                </c:pt>
              </c:numCache>
            </c:numRef>
          </c:val>
          <c:extLst>
            <c:ext xmlns:c16="http://schemas.microsoft.com/office/drawing/2014/chart" uri="{C3380CC4-5D6E-409C-BE32-E72D297353CC}">
              <c16:uniqueId val="{00000000-9EB9-4402-94B0-D24A55BEB5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9EB9-4402-94B0-D24A55BEB5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3782</c:v>
                </c:pt>
                <c:pt idx="5">
                  <c:v>4242</c:v>
                </c:pt>
                <c:pt idx="8">
                  <c:v>4352</c:v>
                </c:pt>
                <c:pt idx="11">
                  <c:v>4386</c:v>
                </c:pt>
                <c:pt idx="14">
                  <c:v>4335</c:v>
                </c:pt>
              </c:numCache>
            </c:numRef>
          </c:val>
          <c:extLst>
            <c:ext xmlns:c16="http://schemas.microsoft.com/office/drawing/2014/chart" uri="{C3380CC4-5D6E-409C-BE32-E72D297353CC}">
              <c16:uniqueId val="{00000002-9EB9-4402-94B0-D24A55BEB5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B9-4402-94B0-D24A55BEB5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B9-4402-94B0-D24A55BEB5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9-4402-94B0-D24A55BEB5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754</c:v>
                </c:pt>
                <c:pt idx="3">
                  <c:v>755</c:v>
                </c:pt>
                <c:pt idx="6">
                  <c:v>747</c:v>
                </c:pt>
                <c:pt idx="9">
                  <c:v>764</c:v>
                </c:pt>
                <c:pt idx="12">
                  <c:v>731</c:v>
                </c:pt>
              </c:numCache>
            </c:numRef>
          </c:val>
          <c:extLst>
            <c:ext xmlns:c16="http://schemas.microsoft.com/office/drawing/2014/chart" uri="{C3380CC4-5D6E-409C-BE32-E72D297353CC}">
              <c16:uniqueId val="{00000006-9EB9-4402-94B0-D24A55BEB5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203</c:v>
                </c:pt>
                <c:pt idx="3">
                  <c:v>227</c:v>
                </c:pt>
                <c:pt idx="6">
                  <c:v>232</c:v>
                </c:pt>
                <c:pt idx="9">
                  <c:v>214</c:v>
                </c:pt>
                <c:pt idx="12">
                  <c:v>226</c:v>
                </c:pt>
              </c:numCache>
            </c:numRef>
          </c:val>
          <c:extLst>
            <c:ext xmlns:c16="http://schemas.microsoft.com/office/drawing/2014/chart" uri="{C3380CC4-5D6E-409C-BE32-E72D297353CC}">
              <c16:uniqueId val="{00000007-9EB9-4402-94B0-D24A55BEB5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219</c:v>
                </c:pt>
                <c:pt idx="3">
                  <c:v>263</c:v>
                </c:pt>
                <c:pt idx="6">
                  <c:v>306</c:v>
                </c:pt>
                <c:pt idx="9">
                  <c:v>310</c:v>
                </c:pt>
                <c:pt idx="12">
                  <c:v>315</c:v>
                </c:pt>
              </c:numCache>
            </c:numRef>
          </c:val>
          <c:extLst>
            <c:ext xmlns:c16="http://schemas.microsoft.com/office/drawing/2014/chart" uri="{C3380CC4-5D6E-409C-BE32-E72D297353CC}">
              <c16:uniqueId val="{00000008-9EB9-4402-94B0-D24A55BEB5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B9-4402-94B0-D24A55BEB5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5588</c:v>
                </c:pt>
                <c:pt idx="3">
                  <c:v>5666</c:v>
                </c:pt>
                <c:pt idx="6">
                  <c:v>5521</c:v>
                </c:pt>
                <c:pt idx="9">
                  <c:v>5298</c:v>
                </c:pt>
                <c:pt idx="12">
                  <c:v>5149</c:v>
                </c:pt>
              </c:numCache>
            </c:numRef>
          </c:val>
          <c:extLst>
            <c:ext xmlns:c16="http://schemas.microsoft.com/office/drawing/2014/chart" uri="{C3380CC4-5D6E-409C-BE32-E72D297353CC}">
              <c16:uniqueId val="{0000000A-9EB9-4402-94B0-D24A55BEB5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B9-4402-94B0-D24A55BEB5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1305</c:v>
                </c:pt>
                <c:pt idx="1">
                  <c:v>1133</c:v>
                </c:pt>
                <c:pt idx="2">
                  <c:v>975</c:v>
                </c:pt>
              </c:numCache>
            </c:numRef>
          </c:val>
          <c:extLst>
            <c:ext xmlns:c16="http://schemas.microsoft.com/office/drawing/2014/chart" uri="{C3380CC4-5D6E-409C-BE32-E72D297353CC}">
              <c16:uniqueId val="{00000000-8138-4A92-A05E-895C6977FE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324</c:v>
                </c:pt>
                <c:pt idx="1">
                  <c:v>324</c:v>
                </c:pt>
                <c:pt idx="2">
                  <c:v>324</c:v>
                </c:pt>
              </c:numCache>
            </c:numRef>
          </c:val>
          <c:extLst>
            <c:ext xmlns:c16="http://schemas.microsoft.com/office/drawing/2014/chart" uri="{C3380CC4-5D6E-409C-BE32-E72D297353CC}">
              <c16:uniqueId val="{00000001-8138-4A92-A05E-895C6977FE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2675</c:v>
                </c:pt>
                <c:pt idx="1">
                  <c:v>2890</c:v>
                </c:pt>
                <c:pt idx="2">
                  <c:v>2974</c:v>
                </c:pt>
              </c:numCache>
            </c:numRef>
          </c:val>
          <c:extLst>
            <c:ext xmlns:c16="http://schemas.microsoft.com/office/drawing/2014/chart" uri="{C3380CC4-5D6E-409C-BE32-E72D297353CC}">
              <c16:uniqueId val="{00000002-8138-4A92-A05E-895C6977FE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据置期間の終了に伴う元金償還開始により元利償還金が増加傾向にあり、前年度に比べ元利償還金等は</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百万円の増となっている。</a:t>
          </a:r>
        </a:p>
        <a:p>
          <a:r>
            <a:rPr kumimoji="1" lang="ja-JP" altLang="en-US" sz="1300">
              <a:latin typeface="ＭＳ ゴシック" pitchFamily="49" charset="-128"/>
              <a:ea typeface="ＭＳ ゴシック" pitchFamily="49" charset="-128"/>
            </a:rPr>
            <a:t>　今後も交付税措置のある有利な地方債の活用を原則とし、今後大規模事業の実施による地方債借入による実質公債費比の急激な上昇とならないよう実質公債費比率の分子の数値に注視していく。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残高は借入額より償還額が上回っているため年々減少傾向であるが、今後新庁舎整備事業において起債の借入を予定するが、交付税措置のある起債を主とするため基準財政需要額算入見込額の数値も比例して増加を見込んでいる。</a:t>
          </a:r>
        </a:p>
        <a:p>
          <a:r>
            <a:rPr kumimoji="1" lang="ja-JP" altLang="en-US" sz="1400">
              <a:latin typeface="ＭＳ ゴシック" pitchFamily="49" charset="-128"/>
              <a:ea typeface="ＭＳ ゴシック" pitchFamily="49" charset="-128"/>
            </a:rPr>
            <a:t>　今後も地方債償還額とのバランスを考慮し、将来への負担が過大にならないよう、起債の新規発行の抑制に努める。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また、新庁舎整備事業の財源となる公共施設等建設準備基金の充当により充当可能基金が減少する見込みであることから、将来負担比率の急激な上昇とならないよう注視していく必要ある。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百万円が減少となり、その他特定目的基金のうち、公共施設等解体基金公共施設等建設準備基金や公共施設等解体基金への積み立てにより全体で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庁舎の建設が予定されていることから、引き続き町税等財源の確保に努めるとともに、計画的な積立を行い災害や突発的な財政支出に対応できるよう財政調整基金の適正水準を維持する。また、小中学校の統廃合により利用しなくなった校舎や新庁舎建設後の現庁舎の解体等への対応に備えた公共施設等解体基金の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・公共施設等建設準備基金：公共施設の建設等に要する資金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・公共施設等解体基金：公共施設の解体に要する資金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・小野町一般廃棄物最終処分場公害防止及び損害賠償等基金：一般廃棄物最終処分場に起因する郊外の発生防止に必要な措置及び公害が発生した際に生じた損害賠償等に要する資金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・地域福祉基金：高齢者等の在宅福祉の向上及び健康の保持に資する事業、地域における福祉活動の促進、快適な生活環境の形成等を図るために要する資金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・小野町笑顔とがんばり子育て支援基金：子育て支援全般に要する資金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・森林環境譲与税基金：森林保全のため森林の整備に要する資金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・公共施設等建設準備基金：新庁舎整備事業への財源とするため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・公共施設等解体基金：令和５年度創設基金。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・環境保全対策基金：町外一般廃棄物の搬入によって生じる環境負荷に対する環境保全対策に必要な財源を確保するための基金。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・公共施設等建設準備基金については、新庁舎など公共施設の建設に向け計画的な積立と事業費への計画的な繰入を行う。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・小中学校の統廃合により利用しなくなった校舎や新庁舎建設後の現庁舎の解体等への対応に備えた公共施設等解体基金の計画的な積立を行う。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・活用見込みのない基金の廃止による基金保有数のスリム化を図る。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決算に伴う積み立て額より繰入額が上回ったことににより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年度まで公共施設整備に係る事業が予定されていることから、引き続き町税等をはじめ各種使用料等の自主財源の確保に努めるとともに、計画的な積立を行う。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減債基金については、利子のみの積立となり、前年度とほぼ同額となった。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地方債残高及び地方債償還計画を踏まえ、必要に応じて積立・取崩しを行う。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人口の減少や全国平均を上回る高齢化率（令和２年国勢調査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％）に加え、町内に中心となる産業がないことなどにより財政基盤が弱く、類似団体平均を若干上回っ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ているも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全国及び福島県平均と比較すると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今後、新庁舎整備事業等により投資的経費が増加する見込みであるが、税収増による歳入の確保は困難なため、事務事業の見直しや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使用料等の見直しなどによる自主財源の確保を図るなど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歳入の確保と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歳出削減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の両輪により財政健全化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前年度に比べ、県人事勧告に準じた給与改定による人件費の増加のほか物件費、扶助費、補助費等、公債費の各区分においても微増したことから全体として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引き続き事業の見直しや効率化を図り、優先度の低い事業については廃止・縮小するなど、経常経費の削減を図っていく。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2222</xdr:rowOff>
    </xdr:from>
    <xdr:to>
      <xdr:col>23</xdr:col>
      <xdr:colOff>133350</xdr:colOff>
      <xdr:row>62</xdr:row>
      <xdr:rowOff>52494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32122"/>
          <a:ext cx="8382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101282</xdr:rowOff>
    </xdr:from>
    <xdr:to>
      <xdr:col>19</xdr:col>
      <xdr:colOff>133350</xdr:colOff>
      <xdr:row>62</xdr:row>
      <xdr:rowOff>2222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597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101282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6924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61</xdr:row>
      <xdr:rowOff>69109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69245"/>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145221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122872</xdr:rowOff>
    </xdr:from>
    <xdr:to>
      <xdr:col>19</xdr:col>
      <xdr:colOff>184150</xdr:colOff>
      <xdr:row>62</xdr:row>
      <xdr:rowOff>53022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50482</xdr:rowOff>
    </xdr:from>
    <xdr:to>
      <xdr:col>15</xdr:col>
      <xdr:colOff>133350</xdr:colOff>
      <xdr:row>61</xdr:row>
      <xdr:rowOff>152082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136859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46372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18309</xdr:rowOff>
    </xdr:from>
    <xdr:to>
      <xdr:col>7</xdr:col>
      <xdr:colOff>31750</xdr:colOff>
      <xdr:row>61</xdr:row>
      <xdr:rowOff>119909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130086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公共施設の維持補修費が減少したものの、県人事勧告に準じた給与改定により人件費が増加したため、人口１人当たりの人件費・物件費等は前年度に比べ</a:t>
          </a:r>
          <a:r>
            <a:rPr kumimoji="1" lang="en-US" altLang="ja-JP" sz="1300">
              <a:latin typeface="ＭＳ Ｐゴシック" panose="020B0600070205080204" pitchFamily="50" charset="-128"/>
              <a:ea typeface="ＭＳ Ｐゴシック" panose="020B0600070205080204" pitchFamily="50" charset="-128"/>
            </a:rPr>
            <a:t>6,052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今後も公共施設等の老朽化により維持費がかかり、さらには物価の上昇も続くと想定されることから、公共施設等総合管理計画のもと、除却等を含め適切に管理していく。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80778</xdr:rowOff>
    </xdr:from>
    <xdr:to>
      <xdr:col>23</xdr:col>
      <xdr:colOff>133350</xdr:colOff>
      <xdr:row>81</xdr:row>
      <xdr:rowOff>98622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8228"/>
          <a:ext cx="8382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75910</xdr:rowOff>
    </xdr:from>
    <xdr:to>
      <xdr:col>19</xdr:col>
      <xdr:colOff>133350</xdr:colOff>
      <xdr:row>81</xdr:row>
      <xdr:rowOff>80778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3360"/>
          <a:ext cx="8890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75910</xdr:rowOff>
    </xdr:from>
    <xdr:to>
      <xdr:col>15</xdr:col>
      <xdr:colOff>82550</xdr:colOff>
      <xdr:row>81</xdr:row>
      <xdr:rowOff>82245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336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74806</xdr:rowOff>
    </xdr:from>
    <xdr:to>
      <xdr:col>11</xdr:col>
      <xdr:colOff>31750</xdr:colOff>
      <xdr:row>81</xdr:row>
      <xdr:rowOff>82245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2256"/>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47822</xdr:rowOff>
    </xdr:from>
    <xdr:to>
      <xdr:col>23</xdr:col>
      <xdr:colOff>184150</xdr:colOff>
      <xdr:row>81</xdr:row>
      <xdr:rowOff>149422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140549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29978</xdr:rowOff>
    </xdr:from>
    <xdr:to>
      <xdr:col>19</xdr:col>
      <xdr:colOff>184150</xdr:colOff>
      <xdr:row>81</xdr:row>
      <xdr:rowOff>131578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141755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25110</xdr:rowOff>
    </xdr:from>
    <xdr:to>
      <xdr:col>15</xdr:col>
      <xdr:colOff>133350</xdr:colOff>
      <xdr:row>81</xdr:row>
      <xdr:rowOff>126710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136887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31445</xdr:rowOff>
    </xdr:from>
    <xdr:to>
      <xdr:col>11</xdr:col>
      <xdr:colOff>82550</xdr:colOff>
      <xdr:row>81</xdr:row>
      <xdr:rowOff>133045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143222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24006</xdr:rowOff>
    </xdr:from>
    <xdr:to>
      <xdr:col>7</xdr:col>
      <xdr:colOff>31750</xdr:colOff>
      <xdr:row>81</xdr:row>
      <xdr:rowOff>125606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135783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類似団体・全国町村平均並となっている。</a:t>
          </a:r>
        </a:p>
        <a:p>
          <a:r>
            <a:rPr kumimoji="1" lang="ja-JP" altLang="en-US" sz="1300">
              <a:latin typeface="ＭＳ Ｐゴシック" panose="020B0600070205080204" pitchFamily="50" charset="-128"/>
              <a:ea typeface="ＭＳ Ｐゴシック" panose="020B0600070205080204" pitchFamily="50" charset="-128"/>
            </a:rPr>
            <a:t>　給与改定については県人事勧告に準じて行っており、年度間の変動は退職・新規採用等の職員構成によるものである。</a:t>
          </a:r>
        </a:p>
        <a:p>
          <a:r>
            <a:rPr kumimoji="1" lang="ja-JP" altLang="en-US" sz="1300">
              <a:latin typeface="ＭＳ Ｐゴシック" panose="020B0600070205080204" pitchFamily="50" charset="-128"/>
              <a:ea typeface="ＭＳ Ｐゴシック" panose="020B0600070205080204" pitchFamily="50" charset="-128"/>
            </a:rPr>
            <a:t>　今後、職員の定員管理と併せて職務・職責に応じた構造への転換を検討していく必要がある。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452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類似団体平均を継続して下回っている。</a:t>
          </a:r>
        </a:p>
        <a:p>
          <a:r>
            <a:rPr kumimoji="1" lang="ja-JP" altLang="en-US" sz="1300">
              <a:latin typeface="ＭＳ Ｐゴシック" panose="020B0600070205080204" pitchFamily="50" charset="-128"/>
              <a:ea typeface="ＭＳ Ｐゴシック" panose="020B0600070205080204" pitchFamily="50" charset="-128"/>
            </a:rPr>
            <a:t>　今後も、第５次小野町定員適正化計画（令和９年度までに９人削減）に基づき、人口減少等を踏まえ適切な定員管理に努める。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83439</xdr:rowOff>
    </xdr:from>
    <xdr:to>
      <xdr:col>81</xdr:col>
      <xdr:colOff>44450</xdr:colOff>
      <xdr:row>59</xdr:row>
      <xdr:rowOff>85249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8989"/>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36385</xdr:rowOff>
    </xdr:from>
    <xdr:to>
      <xdr:col>77</xdr:col>
      <xdr:colOff>44450</xdr:colOff>
      <xdr:row>59</xdr:row>
      <xdr:rowOff>83439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51935"/>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36385</xdr:rowOff>
    </xdr:from>
    <xdr:to>
      <xdr:col>72</xdr:col>
      <xdr:colOff>203200</xdr:colOff>
      <xdr:row>59</xdr:row>
      <xdr:rowOff>79819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5193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62929</xdr:rowOff>
    </xdr:from>
    <xdr:to>
      <xdr:col>68</xdr:col>
      <xdr:colOff>152400</xdr:colOff>
      <xdr:row>59</xdr:row>
      <xdr:rowOff>79819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8479"/>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34449</xdr:rowOff>
    </xdr:from>
    <xdr:to>
      <xdr:col>81</xdr:col>
      <xdr:colOff>95250</xdr:colOff>
      <xdr:row>59</xdr:row>
      <xdr:rowOff>136049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127176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32639</xdr:rowOff>
    </xdr:from>
    <xdr:to>
      <xdr:col>77</xdr:col>
      <xdr:colOff>95250</xdr:colOff>
      <xdr:row>59</xdr:row>
      <xdr:rowOff>134239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144416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157035</xdr:rowOff>
    </xdr:from>
    <xdr:to>
      <xdr:col>73</xdr:col>
      <xdr:colOff>44450</xdr:colOff>
      <xdr:row>59</xdr:row>
      <xdr:rowOff>87185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97362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7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29019</xdr:rowOff>
    </xdr:from>
    <xdr:to>
      <xdr:col>68</xdr:col>
      <xdr:colOff>203200</xdr:colOff>
      <xdr:row>59</xdr:row>
      <xdr:rowOff>130619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140796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12129</xdr:rowOff>
    </xdr:from>
    <xdr:to>
      <xdr:col>64</xdr:col>
      <xdr:colOff>152400</xdr:colOff>
      <xdr:row>59</xdr:row>
      <xdr:rowOff>113729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123906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過疎対策事業債の元金償還開始に伴う償還金の増により実質公債費比率が前年度に比べ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今後、過疎対策事業債等の据置期間の終了や公共施設等の建設に伴う地方債の新規発行により、元利償還金の増加が見込まれることから、実質公債費比率の上昇が予想される。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136652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801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112522</xdr:rowOff>
    </xdr:from>
    <xdr:to>
      <xdr:col>77</xdr:col>
      <xdr:colOff>44450</xdr:colOff>
      <xdr:row>40</xdr:row>
      <xdr:rowOff>122174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705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112522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608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155956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608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61722</xdr:rowOff>
    </xdr:from>
    <xdr:to>
      <xdr:col>73</xdr:col>
      <xdr:colOff>44450</xdr:colOff>
      <xdr:row>40</xdr:row>
      <xdr:rowOff>163322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2049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充当可能財源等が将来負担額を上回っているものの、今後新庁舎整備事業により基金の充当を予定していることから、引き続き財政健全化に努める。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県人事勧告に準じた給与改定による人件費の増加などにより前年度に比べ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ポイント増となったが、類似団体平均よりも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物価高騰の影響などにより全体として昨年度に比べ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ポイント増加した。物価高騰による価格上昇が大きな要因であり今後も増加していく見込みであるが、類似団体平均を上回っていることから、更なる経常行政コストの削減に努める。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30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73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16</xdr:row>
      <xdr:rowOff>29845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530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530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150495</xdr:rowOff>
    </xdr:from>
    <xdr:to>
      <xdr:col>74</xdr:col>
      <xdr:colOff>31750</xdr:colOff>
      <xdr:row>16</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65422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81915</xdr:rowOff>
    </xdr:from>
    <xdr:to>
      <xdr:col>65</xdr:col>
      <xdr:colOff>53975</xdr:colOff>
      <xdr:row>16</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519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類似団体平均を大きく下回っており、今後も操出金が増加しないよう、他会計及び公営企業会計の適正な財政運営に努める。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56134</xdr:rowOff>
    </xdr:from>
    <xdr:to>
      <xdr:col>82</xdr:col>
      <xdr:colOff>107950</xdr:colOff>
      <xdr:row>55</xdr:row>
      <xdr:rowOff>83566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858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28702</xdr:rowOff>
    </xdr:from>
    <xdr:to>
      <xdr:col>78</xdr:col>
      <xdr:colOff>69850</xdr:colOff>
      <xdr:row>55</xdr:row>
      <xdr:rowOff>83566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58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145288</xdr:rowOff>
    </xdr:from>
    <xdr:to>
      <xdr:col>73</xdr:col>
      <xdr:colOff>180975</xdr:colOff>
      <xdr:row>55</xdr:row>
      <xdr:rowOff>28702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03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145288</xdr:rowOff>
    </xdr:from>
    <xdr:to>
      <xdr:col>69</xdr:col>
      <xdr:colOff>92075</xdr:colOff>
      <xdr:row>55</xdr:row>
      <xdr:rowOff>19558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03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xdr:rowOff>
    </xdr:from>
    <xdr:to>
      <xdr:col>82</xdr:col>
      <xdr:colOff>158750</xdr:colOff>
      <xdr:row>55</xdr:row>
      <xdr:rowOff>106934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21861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32766</xdr:rowOff>
    </xdr:from>
    <xdr:to>
      <xdr:col>78</xdr:col>
      <xdr:colOff>120650</xdr:colOff>
      <xdr:row>55</xdr:row>
      <xdr:rowOff>134366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144543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149352</xdr:rowOff>
    </xdr:from>
    <xdr:to>
      <xdr:col>74</xdr:col>
      <xdr:colOff>31750</xdr:colOff>
      <xdr:row>55</xdr:row>
      <xdr:rowOff>79502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89679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94488</xdr:rowOff>
    </xdr:from>
    <xdr:to>
      <xdr:col>69</xdr:col>
      <xdr:colOff>142875</xdr:colOff>
      <xdr:row>55</xdr:row>
      <xdr:rowOff>24638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34815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140208</xdr:rowOff>
    </xdr:from>
    <xdr:to>
      <xdr:col>65</xdr:col>
      <xdr:colOff>53975</xdr:colOff>
      <xdr:row>55</xdr:row>
      <xdr:rowOff>70358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80535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旧田村地方衛生処理センター解体事業負担金、税過年度還付金等の増などにより、前年度に比べ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類似団体平均の差が依然として大きいことから補助金等の適正化をはじめ行財改革の推進に併せて経常経費の減に努める。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一部事務組合等、公立病院への負担金が多額になっているため今後の運営状況に注視していく。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35560</xdr:rowOff>
    </xdr:from>
    <xdr:to>
      <xdr:col>82</xdr:col>
      <xdr:colOff>107950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935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17272</xdr:rowOff>
    </xdr:from>
    <xdr:to>
      <xdr:col>78</xdr:col>
      <xdr:colOff>69850</xdr:colOff>
      <xdr:row>40</xdr:row>
      <xdr:rowOff>40132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875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60706</xdr:rowOff>
    </xdr:from>
    <xdr:to>
      <xdr:col>73</xdr:col>
      <xdr:colOff>180975</xdr:colOff>
      <xdr:row>40</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7472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6649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64787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137922</xdr:rowOff>
    </xdr:from>
    <xdr:to>
      <xdr:col>74</xdr:col>
      <xdr:colOff>31750</xdr:colOff>
      <xdr:row>40</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52849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9906</xdr:rowOff>
    </xdr:from>
    <xdr:to>
      <xdr:col>69</xdr:col>
      <xdr:colOff>142875</xdr:colOff>
      <xdr:row>39</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96283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年度から過疎対策事業債を毎年新規発行しており、年々元利償還金が増加しているが、類似団体平均を下回っている。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今後、公共施設の建設により新規発行額が増加する見込みであるが、引き続き交付税措置のある地方債を活用するほか、繰上償還なども含めた計画的な償還を行い、公債費負担の適正化を図っていく。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62230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69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58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895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ポイント上回っており、職員の定員適正化、事務事業の見直しを図り、適正な水準を保てるよう努める。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75</xdr:row>
      <xdr:rowOff>163576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7889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44704</xdr:rowOff>
    </xdr:from>
    <xdr:to>
      <xdr:col>78</xdr:col>
      <xdr:colOff>69850</xdr:colOff>
      <xdr:row>75</xdr:row>
      <xdr:rowOff>120142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0345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44704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112776</xdr:rowOff>
    </xdr:from>
    <xdr:to>
      <xdr:col>82</xdr:col>
      <xdr:colOff>158750</xdr:colOff>
      <xdr:row>76</xdr:row>
      <xdr:rowOff>42926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84853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155719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1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165354</xdr:rowOff>
    </xdr:from>
    <xdr:to>
      <xdr:col>74</xdr:col>
      <xdr:colOff>31750</xdr:colOff>
      <xdr:row>75</xdr:row>
      <xdr:rowOff>95504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80281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165354</xdr:rowOff>
    </xdr:from>
    <xdr:to>
      <xdr:col>65</xdr:col>
      <xdr:colOff>53975</xdr:colOff>
      <xdr:row>75</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80281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31613</xdr:rowOff>
    </xdr:from>
    <xdr:to>
      <xdr:col>29</xdr:col>
      <xdr:colOff>127000</xdr:colOff>
      <xdr:row>19</xdr:row>
      <xdr:rowOff>135054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6788"/>
          <a:ext cx="647700" cy="103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135054</xdr:rowOff>
    </xdr:from>
    <xdr:to>
      <xdr:col>26</xdr:col>
      <xdr:colOff>50800</xdr:colOff>
      <xdr:row>20</xdr:row>
      <xdr:rowOff>7907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0229"/>
          <a:ext cx="698500" cy="4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90889</xdr:rowOff>
    </xdr:from>
    <xdr:to>
      <xdr:col>22</xdr:col>
      <xdr:colOff>114300</xdr:colOff>
      <xdr:row>20</xdr:row>
      <xdr:rowOff>7907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96064"/>
          <a:ext cx="698500" cy="8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90889</xdr:rowOff>
    </xdr:from>
    <xdr:to>
      <xdr:col>18</xdr:col>
      <xdr:colOff>177800</xdr:colOff>
      <xdr:row>19</xdr:row>
      <xdr:rowOff>94455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6064"/>
          <a:ext cx="6985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152263</xdr:rowOff>
    </xdr:from>
    <xdr:to>
      <xdr:col>29</xdr:col>
      <xdr:colOff>177800</xdr:colOff>
      <xdr:row>19</xdr:row>
      <xdr:rowOff>82413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124340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84254</xdr:rowOff>
    </xdr:from>
    <xdr:to>
      <xdr:col>26</xdr:col>
      <xdr:colOff>101600</xdr:colOff>
      <xdr:row>20</xdr:row>
      <xdr:rowOff>14404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128557</xdr:rowOff>
    </xdr:from>
    <xdr:to>
      <xdr:col>22</xdr:col>
      <xdr:colOff>165100</xdr:colOff>
      <xdr:row>20</xdr:row>
      <xdr:rowOff>58707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43484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40089</xdr:rowOff>
    </xdr:from>
    <xdr:to>
      <xdr:col>19</xdr:col>
      <xdr:colOff>38100</xdr:colOff>
      <xdr:row>19</xdr:row>
      <xdr:rowOff>141689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126466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43655</xdr:rowOff>
    </xdr:from>
    <xdr:to>
      <xdr:col>15</xdr:col>
      <xdr:colOff>101600</xdr:colOff>
      <xdr:row>19</xdr:row>
      <xdr:rowOff>145255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130032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62718</xdr:rowOff>
    </xdr:from>
    <xdr:to>
      <xdr:col>29</xdr:col>
      <xdr:colOff>127000</xdr:colOff>
      <xdr:row>36</xdr:row>
      <xdr:rowOff>83612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15968"/>
          <a:ext cx="6477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80831</xdr:rowOff>
    </xdr:from>
    <xdr:to>
      <xdr:col>26</xdr:col>
      <xdr:colOff>50800</xdr:colOff>
      <xdr:row>36</xdr:row>
      <xdr:rowOff>83612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34081"/>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80831</xdr:rowOff>
    </xdr:from>
    <xdr:to>
      <xdr:col>22</xdr:col>
      <xdr:colOff>114300</xdr:colOff>
      <xdr:row>36</xdr:row>
      <xdr:rowOff>96764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4081"/>
          <a:ext cx="698500" cy="1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96764</xdr:rowOff>
    </xdr:from>
    <xdr:to>
      <xdr:col>18</xdr:col>
      <xdr:colOff>177800</xdr:colOff>
      <xdr:row>36</xdr:row>
      <xdr:rowOff>107668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0014"/>
          <a:ext cx="698500" cy="1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11918</xdr:rowOff>
    </xdr:from>
    <xdr:to>
      <xdr:col>29</xdr:col>
      <xdr:colOff>177800</xdr:colOff>
      <xdr:row>36</xdr:row>
      <xdr:rowOff>113518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326895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32812</xdr:rowOff>
    </xdr:from>
    <xdr:to>
      <xdr:col>26</xdr:col>
      <xdr:colOff>101600</xdr:colOff>
      <xdr:row>36</xdr:row>
      <xdr:rowOff>134412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119189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2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30031</xdr:rowOff>
    </xdr:from>
    <xdr:to>
      <xdr:col>22</xdr:col>
      <xdr:colOff>165100</xdr:colOff>
      <xdr:row>36</xdr:row>
      <xdr:rowOff>131631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45964</xdr:rowOff>
    </xdr:from>
    <xdr:to>
      <xdr:col>19</xdr:col>
      <xdr:colOff>38100</xdr:colOff>
      <xdr:row>36</xdr:row>
      <xdr:rowOff>147564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132341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56868</xdr:rowOff>
    </xdr:from>
    <xdr:to>
      <xdr:col>15</xdr:col>
      <xdr:colOff>101600</xdr:colOff>
      <xdr:row>36</xdr:row>
      <xdr:rowOff>158468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143245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116954</xdr:rowOff>
    </xdr:from>
    <xdr:to>
      <xdr:col>24</xdr:col>
      <xdr:colOff>63500</xdr:colOff>
      <xdr:row>39</xdr:row>
      <xdr:rowOff>42011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32054"/>
          <a:ext cx="838200" cy="9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42011</xdr:rowOff>
    </xdr:from>
    <xdr:to>
      <xdr:col>19</xdr:col>
      <xdr:colOff>177800</xdr:colOff>
      <xdr:row>39</xdr:row>
      <xdr:rowOff>90353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28561"/>
          <a:ext cx="889000" cy="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148212</xdr:rowOff>
    </xdr:from>
    <xdr:to>
      <xdr:col>15</xdr:col>
      <xdr:colOff>50800</xdr:colOff>
      <xdr:row>39</xdr:row>
      <xdr:rowOff>90353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63312"/>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145704</xdr:rowOff>
    </xdr:from>
    <xdr:to>
      <xdr:col>10</xdr:col>
      <xdr:colOff>114300</xdr:colOff>
      <xdr:row>38</xdr:row>
      <xdr:rowOff>148212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60804"/>
          <a:ext cx="889000" cy="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66154</xdr:rowOff>
    </xdr:from>
    <xdr:to>
      <xdr:col>24</xdr:col>
      <xdr:colOff>114300</xdr:colOff>
      <xdr:row>38</xdr:row>
      <xdr:rowOff>167754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152531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162661</xdr:rowOff>
    </xdr:from>
    <xdr:to>
      <xdr:col>20</xdr:col>
      <xdr:colOff>38100</xdr:colOff>
      <xdr:row>39</xdr:row>
      <xdr:rowOff>92811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83938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77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39553</xdr:rowOff>
    </xdr:from>
    <xdr:to>
      <xdr:col>15</xdr:col>
      <xdr:colOff>101600</xdr:colOff>
      <xdr:row>39</xdr:row>
      <xdr:rowOff>141153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132280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97412</xdr:rowOff>
    </xdr:from>
    <xdr:to>
      <xdr:col>10</xdr:col>
      <xdr:colOff>165100</xdr:colOff>
      <xdr:row>39</xdr:row>
      <xdr:rowOff>27562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18689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7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94904</xdr:rowOff>
    </xdr:from>
    <xdr:to>
      <xdr:col>6</xdr:col>
      <xdr:colOff>38100</xdr:colOff>
      <xdr:row>39</xdr:row>
      <xdr:rowOff>25054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16181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0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123140</xdr:rowOff>
    </xdr:from>
    <xdr:to>
      <xdr:col>24</xdr:col>
      <xdr:colOff>63500</xdr:colOff>
      <xdr:row>58</xdr:row>
      <xdr:rowOff>130421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7240"/>
          <a:ext cx="8382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130421</xdr:rowOff>
    </xdr:from>
    <xdr:to>
      <xdr:col>19</xdr:col>
      <xdr:colOff>177800</xdr:colOff>
      <xdr:row>58</xdr:row>
      <xdr:rowOff>131201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74521"/>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131201</xdr:rowOff>
    </xdr:from>
    <xdr:to>
      <xdr:col>15</xdr:col>
      <xdr:colOff>50800</xdr:colOff>
      <xdr:row>58</xdr:row>
      <xdr:rowOff>134814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301"/>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134814</xdr:rowOff>
    </xdr:from>
    <xdr:to>
      <xdr:col>10</xdr:col>
      <xdr:colOff>114300</xdr:colOff>
      <xdr:row>58</xdr:row>
      <xdr:rowOff>141370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8914"/>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72340</xdr:rowOff>
    </xdr:from>
    <xdr:to>
      <xdr:col>24</xdr:col>
      <xdr:colOff>114300</xdr:colOff>
      <xdr:row>59</xdr:row>
      <xdr:rowOff>2490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79621</xdr:rowOff>
    </xdr:from>
    <xdr:to>
      <xdr:col>20</xdr:col>
      <xdr:colOff>38100</xdr:colOff>
      <xdr:row>59</xdr:row>
      <xdr:rowOff>9771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80401</xdr:rowOff>
    </xdr:from>
    <xdr:to>
      <xdr:col>15</xdr:col>
      <xdr:colOff>101600</xdr:colOff>
      <xdr:row>59</xdr:row>
      <xdr:rowOff>10551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84014</xdr:rowOff>
    </xdr:from>
    <xdr:to>
      <xdr:col>10</xdr:col>
      <xdr:colOff>165100</xdr:colOff>
      <xdr:row>59</xdr:row>
      <xdr:rowOff>14164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5291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90570</xdr:rowOff>
    </xdr:from>
    <xdr:to>
      <xdr:col>6</xdr:col>
      <xdr:colOff>38100</xdr:colOff>
      <xdr:row>59</xdr:row>
      <xdr:rowOff>20720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14084</xdr:rowOff>
    </xdr:from>
    <xdr:to>
      <xdr:col>24</xdr:col>
      <xdr:colOff>63500</xdr:colOff>
      <xdr:row>79</xdr:row>
      <xdr:rowOff>14567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8634"/>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4051</xdr:rowOff>
    </xdr:from>
    <xdr:to>
      <xdr:col>19</xdr:col>
      <xdr:colOff>177800</xdr:colOff>
      <xdr:row>79</xdr:row>
      <xdr:rowOff>14567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860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4051</xdr:rowOff>
    </xdr:from>
    <xdr:to>
      <xdr:col>15</xdr:col>
      <xdr:colOff>50800</xdr:colOff>
      <xdr:row>79</xdr:row>
      <xdr:rowOff>5144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8601"/>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5144</xdr:rowOff>
    </xdr:from>
    <xdr:to>
      <xdr:col>10</xdr:col>
      <xdr:colOff>114300</xdr:colOff>
      <xdr:row>79</xdr:row>
      <xdr:rowOff>7417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9694"/>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134734</xdr:rowOff>
    </xdr:from>
    <xdr:to>
      <xdr:col>24</xdr:col>
      <xdr:colOff>114300</xdr:colOff>
      <xdr:row>79</xdr:row>
      <xdr:rowOff>64884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49661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135217</xdr:rowOff>
    </xdr:from>
    <xdr:to>
      <xdr:col>20</xdr:col>
      <xdr:colOff>38100</xdr:colOff>
      <xdr:row>79</xdr:row>
      <xdr:rowOff>65367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56494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124701</xdr:rowOff>
    </xdr:from>
    <xdr:to>
      <xdr:col>15</xdr:col>
      <xdr:colOff>101600</xdr:colOff>
      <xdr:row>79</xdr:row>
      <xdr:rowOff>54851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45978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125794</xdr:rowOff>
    </xdr:from>
    <xdr:to>
      <xdr:col>10</xdr:col>
      <xdr:colOff>165100</xdr:colOff>
      <xdr:row>79</xdr:row>
      <xdr:rowOff>55944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47071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128067</xdr:rowOff>
    </xdr:from>
    <xdr:to>
      <xdr:col>6</xdr:col>
      <xdr:colOff>38100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10584</xdr:rowOff>
    </xdr:from>
    <xdr:to>
      <xdr:col>24</xdr:col>
      <xdr:colOff>63500</xdr:colOff>
      <xdr:row>97</xdr:row>
      <xdr:rowOff>65525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41234"/>
          <a:ext cx="8382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65525</xdr:rowOff>
    </xdr:from>
    <xdr:to>
      <xdr:col>19</xdr:col>
      <xdr:colOff>177800</xdr:colOff>
      <xdr:row>97</xdr:row>
      <xdr:rowOff>168635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6175"/>
          <a:ext cx="889000" cy="10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30234</xdr:rowOff>
    </xdr:from>
    <xdr:to>
      <xdr:col>15</xdr:col>
      <xdr:colOff>50800</xdr:colOff>
      <xdr:row>97</xdr:row>
      <xdr:rowOff>168635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60884"/>
          <a:ext cx="889000" cy="1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30234</xdr:rowOff>
    </xdr:from>
    <xdr:to>
      <xdr:col>10</xdr:col>
      <xdr:colOff>114300</xdr:colOff>
      <xdr:row>98</xdr:row>
      <xdr:rowOff>96200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60884"/>
          <a:ext cx="8890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131234</xdr:rowOff>
    </xdr:from>
    <xdr:to>
      <xdr:col>24</xdr:col>
      <xdr:colOff>114300</xdr:colOff>
      <xdr:row>97</xdr:row>
      <xdr:rowOff>61384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109661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14725</xdr:rowOff>
    </xdr:from>
    <xdr:to>
      <xdr:col>20</xdr:col>
      <xdr:colOff>38100</xdr:colOff>
      <xdr:row>97</xdr:row>
      <xdr:rowOff>116325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107452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117835</xdr:rowOff>
    </xdr:from>
    <xdr:to>
      <xdr:col>15</xdr:col>
      <xdr:colOff>101600</xdr:colOff>
      <xdr:row>98</xdr:row>
      <xdr:rowOff>47985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39112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150884</xdr:rowOff>
    </xdr:from>
    <xdr:to>
      <xdr:col>10</xdr:col>
      <xdr:colOff>165100</xdr:colOff>
      <xdr:row>97</xdr:row>
      <xdr:rowOff>81034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72161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45400</xdr:rowOff>
    </xdr:from>
    <xdr:to>
      <xdr:col>6</xdr:col>
      <xdr:colOff>38100</xdr:colOff>
      <xdr:row>98</xdr:row>
      <xdr:rowOff>147000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138127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129222</xdr:rowOff>
    </xdr:from>
    <xdr:to>
      <xdr:col>55</xdr:col>
      <xdr:colOff>0</xdr:colOff>
      <xdr:row>35</xdr:row>
      <xdr:rowOff>153801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29972"/>
          <a:ext cx="838200" cy="2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153801</xdr:rowOff>
    </xdr:from>
    <xdr:to>
      <xdr:col>50</xdr:col>
      <xdr:colOff>114300</xdr:colOff>
      <xdr:row>36</xdr:row>
      <xdr:rowOff>31610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54551"/>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151885</xdr:rowOff>
    </xdr:from>
    <xdr:to>
      <xdr:col>45</xdr:col>
      <xdr:colOff>177800</xdr:colOff>
      <xdr:row>36</xdr:row>
      <xdr:rowOff>31610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52635"/>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113548</xdr:rowOff>
    </xdr:from>
    <xdr:to>
      <xdr:col>41</xdr:col>
      <xdr:colOff>50800</xdr:colOff>
      <xdr:row>35</xdr:row>
      <xdr:rowOff>151885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2848"/>
          <a:ext cx="889000" cy="20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78422</xdr:rowOff>
    </xdr:from>
    <xdr:to>
      <xdr:col>55</xdr:col>
      <xdr:colOff>50800</xdr:colOff>
      <xdr:row>36</xdr:row>
      <xdr:rowOff>8572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56849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103001</xdr:rowOff>
    </xdr:from>
    <xdr:to>
      <xdr:col>50</xdr:col>
      <xdr:colOff>165100</xdr:colOff>
      <xdr:row>36</xdr:row>
      <xdr:rowOff>33151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49678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152260</xdr:rowOff>
    </xdr:from>
    <xdr:to>
      <xdr:col>46</xdr:col>
      <xdr:colOff>38100</xdr:colOff>
      <xdr:row>36</xdr:row>
      <xdr:rowOff>82410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73537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4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101085</xdr:rowOff>
    </xdr:from>
    <xdr:to>
      <xdr:col>41</xdr:col>
      <xdr:colOff>101600</xdr:colOff>
      <xdr:row>36</xdr:row>
      <xdr:rowOff>31235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47762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7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62748</xdr:rowOff>
    </xdr:from>
    <xdr:to>
      <xdr:col>36</xdr:col>
      <xdr:colOff>165100</xdr:colOff>
      <xdr:row>34</xdr:row>
      <xdr:rowOff>164348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155475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151250</xdr:rowOff>
    </xdr:from>
    <xdr:to>
      <xdr:col>55</xdr:col>
      <xdr:colOff>0</xdr:colOff>
      <xdr:row>59</xdr:row>
      <xdr:rowOff>25704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95350"/>
          <a:ext cx="838200" cy="4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6263</xdr:rowOff>
    </xdr:from>
    <xdr:to>
      <xdr:col>50</xdr:col>
      <xdr:colOff>114300</xdr:colOff>
      <xdr:row>59</xdr:row>
      <xdr:rowOff>25704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1813"/>
          <a:ext cx="889000" cy="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161461</xdr:rowOff>
    </xdr:from>
    <xdr:to>
      <xdr:col>45</xdr:col>
      <xdr:colOff>177800</xdr:colOff>
      <xdr:row>59</xdr:row>
      <xdr:rowOff>6263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05561"/>
          <a:ext cx="889000" cy="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144642</xdr:rowOff>
    </xdr:from>
    <xdr:to>
      <xdr:col>41</xdr:col>
      <xdr:colOff>50800</xdr:colOff>
      <xdr:row>58</xdr:row>
      <xdr:rowOff>161461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88742"/>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100450</xdr:rowOff>
    </xdr:from>
    <xdr:to>
      <xdr:col>55</xdr:col>
      <xdr:colOff>50800</xdr:colOff>
      <xdr:row>59</xdr:row>
      <xdr:rowOff>30600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146354</xdr:rowOff>
    </xdr:from>
    <xdr:to>
      <xdr:col>50</xdr:col>
      <xdr:colOff>165100</xdr:colOff>
      <xdr:row>59</xdr:row>
      <xdr:rowOff>76504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67631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126913</xdr:rowOff>
    </xdr:from>
    <xdr:to>
      <xdr:col>46</xdr:col>
      <xdr:colOff>38100</xdr:colOff>
      <xdr:row>59</xdr:row>
      <xdr:rowOff>57063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48190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110661</xdr:rowOff>
    </xdr:from>
    <xdr:to>
      <xdr:col>41</xdr:col>
      <xdr:colOff>101600</xdr:colOff>
      <xdr:row>59</xdr:row>
      <xdr:rowOff>40811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31938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93842</xdr:rowOff>
    </xdr:from>
    <xdr:to>
      <xdr:col>36</xdr:col>
      <xdr:colOff>165100</xdr:colOff>
      <xdr:row>59</xdr:row>
      <xdr:rowOff>23992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15119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101412</xdr:rowOff>
    </xdr:from>
    <xdr:to>
      <xdr:col>55</xdr:col>
      <xdr:colOff>0</xdr:colOff>
      <xdr:row>78</xdr:row>
      <xdr:rowOff>45551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03062"/>
          <a:ext cx="838200" cy="1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304</xdr:rowOff>
    </xdr:from>
    <xdr:to>
      <xdr:col>50</xdr:col>
      <xdr:colOff>114300</xdr:colOff>
      <xdr:row>78</xdr:row>
      <xdr:rowOff>45551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3404"/>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304</xdr:rowOff>
    </xdr:from>
    <xdr:to>
      <xdr:col>45</xdr:col>
      <xdr:colOff>177800</xdr:colOff>
      <xdr:row>78</xdr:row>
      <xdr:rowOff>446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3404"/>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446</xdr:rowOff>
    </xdr:from>
    <xdr:to>
      <xdr:col>41</xdr:col>
      <xdr:colOff>50800</xdr:colOff>
      <xdr:row>78</xdr:row>
      <xdr:rowOff>1015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73546"/>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50612</xdr:rowOff>
    </xdr:from>
    <xdr:to>
      <xdr:col>55</xdr:col>
      <xdr:colOff>50800</xdr:colOff>
      <xdr:row>77</xdr:row>
      <xdr:rowOff>152212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73489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166201</xdr:rowOff>
    </xdr:from>
    <xdr:to>
      <xdr:col>50</xdr:col>
      <xdr:colOff>165100</xdr:colOff>
      <xdr:row>78</xdr:row>
      <xdr:rowOff>96351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112878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120954</xdr:rowOff>
    </xdr:from>
    <xdr:to>
      <xdr:col>46</xdr:col>
      <xdr:colOff>38100</xdr:colOff>
      <xdr:row>78</xdr:row>
      <xdr:rowOff>51104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67631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121096</xdr:rowOff>
    </xdr:from>
    <xdr:to>
      <xdr:col>41</xdr:col>
      <xdr:colOff>101600</xdr:colOff>
      <xdr:row>78</xdr:row>
      <xdr:rowOff>51246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67773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121665</xdr:rowOff>
    </xdr:from>
    <xdr:to>
      <xdr:col>36</xdr:col>
      <xdr:colOff>165100</xdr:colOff>
      <xdr:row>78</xdr:row>
      <xdr:rowOff>51815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68342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20238</xdr:rowOff>
    </xdr:from>
    <xdr:to>
      <xdr:col>55</xdr:col>
      <xdr:colOff>0</xdr:colOff>
      <xdr:row>99</xdr:row>
      <xdr:rowOff>22521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93788"/>
          <a:ext cx="8382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18562</xdr:rowOff>
    </xdr:from>
    <xdr:to>
      <xdr:col>50</xdr:col>
      <xdr:colOff>114300</xdr:colOff>
      <xdr:row>99</xdr:row>
      <xdr:rowOff>20238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9211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162719</xdr:rowOff>
    </xdr:from>
    <xdr:to>
      <xdr:col>45</xdr:col>
      <xdr:colOff>177800</xdr:colOff>
      <xdr:row>99</xdr:row>
      <xdr:rowOff>18562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64819"/>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160866</xdr:rowOff>
    </xdr:from>
    <xdr:to>
      <xdr:col>41</xdr:col>
      <xdr:colOff>50800</xdr:colOff>
      <xdr:row>98</xdr:row>
      <xdr:rowOff>162719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62966"/>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143171</xdr:rowOff>
    </xdr:from>
    <xdr:to>
      <xdr:col>55</xdr:col>
      <xdr:colOff>50800</xdr:colOff>
      <xdr:row>99</xdr:row>
      <xdr:rowOff>73321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58098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6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140888</xdr:rowOff>
    </xdr:from>
    <xdr:to>
      <xdr:col>50</xdr:col>
      <xdr:colOff>165100</xdr:colOff>
      <xdr:row>99</xdr:row>
      <xdr:rowOff>71038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62165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139212</xdr:rowOff>
    </xdr:from>
    <xdr:to>
      <xdr:col>46</xdr:col>
      <xdr:colOff>38100</xdr:colOff>
      <xdr:row>99</xdr:row>
      <xdr:rowOff>69362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60489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111919</xdr:rowOff>
    </xdr:from>
    <xdr:to>
      <xdr:col>41</xdr:col>
      <xdr:colOff>101600</xdr:colOff>
      <xdr:row>99</xdr:row>
      <xdr:rowOff>42069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33196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110066</xdr:rowOff>
    </xdr:from>
    <xdr:to>
      <xdr:col>36</xdr:col>
      <xdr:colOff>165100</xdr:colOff>
      <xdr:row>99</xdr:row>
      <xdr:rowOff>40216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31343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139590</xdr:rowOff>
    </xdr:from>
    <xdr:to>
      <xdr:col>85</xdr:col>
      <xdr:colOff>127000</xdr:colOff>
      <xdr:row>38</xdr:row>
      <xdr:rowOff>139599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4690"/>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139581</xdr:rowOff>
    </xdr:from>
    <xdr:to>
      <xdr:col>81</xdr:col>
      <xdr:colOff>50800</xdr:colOff>
      <xdr:row>38</xdr:row>
      <xdr:rowOff>139599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68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41210</xdr:rowOff>
    </xdr:from>
    <xdr:to>
      <xdr:col>76</xdr:col>
      <xdr:colOff>114300</xdr:colOff>
      <xdr:row>38</xdr:row>
      <xdr:rowOff>139581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56310"/>
          <a:ext cx="889000" cy="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139773</xdr:rowOff>
    </xdr:from>
    <xdr:to>
      <xdr:col>71</xdr:col>
      <xdr:colOff>177800</xdr:colOff>
      <xdr:row>38</xdr:row>
      <xdr:rowOff>41210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8342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88790</xdr:rowOff>
    </xdr:from>
    <xdr:to>
      <xdr:col>85</xdr:col>
      <xdr:colOff>177800</xdr:colOff>
      <xdr:row>39</xdr:row>
      <xdr:rowOff>18940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3717</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88799</xdr:rowOff>
    </xdr:from>
    <xdr:to>
      <xdr:col>81</xdr:col>
      <xdr:colOff>101600</xdr:colOff>
      <xdr:row>39</xdr:row>
      <xdr:rowOff>18949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10076</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6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88781</xdr:rowOff>
    </xdr:from>
    <xdr:to>
      <xdr:col>76</xdr:col>
      <xdr:colOff>165100</xdr:colOff>
      <xdr:row>39</xdr:row>
      <xdr:rowOff>18931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10058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96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161860</xdr:rowOff>
    </xdr:from>
    <xdr:to>
      <xdr:col>72</xdr:col>
      <xdr:colOff>38100</xdr:colOff>
      <xdr:row>38</xdr:row>
      <xdr:rowOff>92010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83137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5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88973</xdr:rowOff>
    </xdr:from>
    <xdr:to>
      <xdr:col>67</xdr:col>
      <xdr:colOff>101600</xdr:colOff>
      <xdr:row>38</xdr:row>
      <xdr:rowOff>19123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35650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0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162561</xdr:rowOff>
    </xdr:from>
    <xdr:to>
      <xdr:col>85</xdr:col>
      <xdr:colOff>127000</xdr:colOff>
      <xdr:row>76</xdr:row>
      <xdr:rowOff>25515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21311"/>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25515</xdr:rowOff>
    </xdr:from>
    <xdr:to>
      <xdr:col>81</xdr:col>
      <xdr:colOff>50800</xdr:colOff>
      <xdr:row>76</xdr:row>
      <xdr:rowOff>42104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55715"/>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42104</xdr:rowOff>
    </xdr:from>
    <xdr:to>
      <xdr:col>76</xdr:col>
      <xdr:colOff>114300</xdr:colOff>
      <xdr:row>76</xdr:row>
      <xdr:rowOff>70937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72304"/>
          <a:ext cx="889000" cy="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70937</xdr:rowOff>
    </xdr:from>
    <xdr:to>
      <xdr:col>71</xdr:col>
      <xdr:colOff>177800</xdr:colOff>
      <xdr:row>76</xdr:row>
      <xdr:rowOff>99271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01137"/>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111760</xdr:rowOff>
    </xdr:from>
    <xdr:to>
      <xdr:col>85</xdr:col>
      <xdr:colOff>177800</xdr:colOff>
      <xdr:row>76</xdr:row>
      <xdr:rowOff>41911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705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90187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146165</xdr:rowOff>
    </xdr:from>
    <xdr:to>
      <xdr:col>81</xdr:col>
      <xdr:colOff>101600</xdr:colOff>
      <xdr:row>76</xdr:row>
      <xdr:rowOff>76315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67442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162754</xdr:rowOff>
    </xdr:from>
    <xdr:to>
      <xdr:col>76</xdr:col>
      <xdr:colOff>165100</xdr:colOff>
      <xdr:row>76</xdr:row>
      <xdr:rowOff>92904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84031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20137</xdr:rowOff>
    </xdr:from>
    <xdr:to>
      <xdr:col>72</xdr:col>
      <xdr:colOff>38100</xdr:colOff>
      <xdr:row>76</xdr:row>
      <xdr:rowOff>121737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112864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48471</xdr:rowOff>
    </xdr:from>
    <xdr:to>
      <xdr:col>67</xdr:col>
      <xdr:colOff>101600</xdr:colOff>
      <xdr:row>76</xdr:row>
      <xdr:rowOff>150071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141198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50431</xdr:rowOff>
    </xdr:from>
    <xdr:to>
      <xdr:col>85</xdr:col>
      <xdr:colOff>127000</xdr:colOff>
      <xdr:row>99</xdr:row>
      <xdr:rowOff>60998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3981"/>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50431</xdr:rowOff>
    </xdr:from>
    <xdr:to>
      <xdr:col>81</xdr:col>
      <xdr:colOff>50800</xdr:colOff>
      <xdr:row>99</xdr:row>
      <xdr:rowOff>76250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23981"/>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44241</xdr:rowOff>
    </xdr:from>
    <xdr:to>
      <xdr:col>76</xdr:col>
      <xdr:colOff>114300</xdr:colOff>
      <xdr:row>99</xdr:row>
      <xdr:rowOff>76250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7791"/>
          <a:ext cx="889000" cy="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44241</xdr:rowOff>
    </xdr:from>
    <xdr:to>
      <xdr:col>71</xdr:col>
      <xdr:colOff>177800</xdr:colOff>
      <xdr:row>99</xdr:row>
      <xdr:rowOff>72050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7791"/>
          <a:ext cx="889000" cy="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10198</xdr:rowOff>
    </xdr:from>
    <xdr:to>
      <xdr:col>85</xdr:col>
      <xdr:colOff>177800</xdr:colOff>
      <xdr:row>99</xdr:row>
      <xdr:rowOff>111798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171081</xdr:rowOff>
    </xdr:from>
    <xdr:to>
      <xdr:col>81</xdr:col>
      <xdr:colOff>101600</xdr:colOff>
      <xdr:row>99</xdr:row>
      <xdr:rowOff>101231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92358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25450</xdr:rowOff>
    </xdr:from>
    <xdr:to>
      <xdr:col>76</xdr:col>
      <xdr:colOff>165100</xdr:colOff>
      <xdr:row>99</xdr:row>
      <xdr:rowOff>127050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118177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164891</xdr:rowOff>
    </xdr:from>
    <xdr:to>
      <xdr:col>72</xdr:col>
      <xdr:colOff>38100</xdr:colOff>
      <xdr:row>99</xdr:row>
      <xdr:rowOff>95041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86168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21250</xdr:rowOff>
    </xdr:from>
    <xdr:to>
      <xdr:col>67</xdr:col>
      <xdr:colOff>101600</xdr:colOff>
      <xdr:row>99</xdr:row>
      <xdr:rowOff>122850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113977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52440</xdr:rowOff>
    </xdr:from>
    <xdr:to>
      <xdr:col>116</xdr:col>
      <xdr:colOff>63500</xdr:colOff>
      <xdr:row>39</xdr:row>
      <xdr:rowOff>58253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38990"/>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58253</xdr:rowOff>
    </xdr:from>
    <xdr:to>
      <xdr:col>111</xdr:col>
      <xdr:colOff>177800</xdr:colOff>
      <xdr:row>39</xdr:row>
      <xdr:rowOff>81848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44803"/>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80428</xdr:rowOff>
    </xdr:from>
    <xdr:to>
      <xdr:col>107</xdr:col>
      <xdr:colOff>50800</xdr:colOff>
      <xdr:row>39</xdr:row>
      <xdr:rowOff>81848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66978"/>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80428</xdr:rowOff>
    </xdr:from>
    <xdr:to>
      <xdr:col>102</xdr:col>
      <xdr:colOff>114300</xdr:colOff>
      <xdr:row>39</xdr:row>
      <xdr:rowOff>85881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66978"/>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1640</xdr:rowOff>
    </xdr:from>
    <xdr:to>
      <xdr:col>116</xdr:col>
      <xdr:colOff>114300</xdr:colOff>
      <xdr:row>39</xdr:row>
      <xdr:rowOff>103240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7453</xdr:rowOff>
    </xdr:from>
    <xdr:to>
      <xdr:col>112</xdr:col>
      <xdr:colOff>38100</xdr:colOff>
      <xdr:row>39</xdr:row>
      <xdr:rowOff>109053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100180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31048</xdr:rowOff>
    </xdr:from>
    <xdr:to>
      <xdr:col>107</xdr:col>
      <xdr:colOff>101600</xdr:colOff>
      <xdr:row>39</xdr:row>
      <xdr:rowOff>132648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123775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8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29628</xdr:rowOff>
    </xdr:from>
    <xdr:to>
      <xdr:col>102</xdr:col>
      <xdr:colOff>165100</xdr:colOff>
      <xdr:row>39</xdr:row>
      <xdr:rowOff>131228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122355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8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35081</xdr:rowOff>
    </xdr:from>
    <xdr:to>
      <xdr:col>98</xdr:col>
      <xdr:colOff>38100</xdr:colOff>
      <xdr:row>39</xdr:row>
      <xdr:rowOff>136681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127808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1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31553</xdr:rowOff>
    </xdr:from>
    <xdr:to>
      <xdr:col>116</xdr:col>
      <xdr:colOff>63500</xdr:colOff>
      <xdr:row>59</xdr:row>
      <xdr:rowOff>31877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7103"/>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31877</xdr:rowOff>
    </xdr:from>
    <xdr:to>
      <xdr:col>111</xdr:col>
      <xdr:colOff>177800</xdr:colOff>
      <xdr:row>59</xdr:row>
      <xdr:rowOff>32182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742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32182</xdr:rowOff>
    </xdr:from>
    <xdr:to>
      <xdr:col>107</xdr:col>
      <xdr:colOff>50800</xdr:colOff>
      <xdr:row>59</xdr:row>
      <xdr:rowOff>32468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773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32468</xdr:rowOff>
    </xdr:from>
    <xdr:to>
      <xdr:col>102</xdr:col>
      <xdr:colOff>114300</xdr:colOff>
      <xdr:row>59</xdr:row>
      <xdr:rowOff>32810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80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152203</xdr:rowOff>
    </xdr:from>
    <xdr:to>
      <xdr:col>116</xdr:col>
      <xdr:colOff>114300</xdr:colOff>
      <xdr:row>59</xdr:row>
      <xdr:rowOff>82353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152527</xdr:rowOff>
    </xdr:from>
    <xdr:to>
      <xdr:col>112</xdr:col>
      <xdr:colOff>38100</xdr:colOff>
      <xdr:row>59</xdr:row>
      <xdr:rowOff>82677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73804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152832</xdr:rowOff>
    </xdr:from>
    <xdr:to>
      <xdr:col>107</xdr:col>
      <xdr:colOff>101600</xdr:colOff>
      <xdr:row>59</xdr:row>
      <xdr:rowOff>82982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74109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153118</xdr:rowOff>
    </xdr:from>
    <xdr:to>
      <xdr:col>102</xdr:col>
      <xdr:colOff>165100</xdr:colOff>
      <xdr:row>59</xdr:row>
      <xdr:rowOff>83268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74395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153460</xdr:rowOff>
    </xdr:from>
    <xdr:to>
      <xdr:col>98</xdr:col>
      <xdr:colOff>38100</xdr:colOff>
      <xdr:row>59</xdr:row>
      <xdr:rowOff>83610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74737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66793</xdr:rowOff>
    </xdr:from>
    <xdr:to>
      <xdr:col>116</xdr:col>
      <xdr:colOff>63500</xdr:colOff>
      <xdr:row>77</xdr:row>
      <xdr:rowOff>97965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68443"/>
          <a:ext cx="838200" cy="3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97965</xdr:rowOff>
    </xdr:from>
    <xdr:to>
      <xdr:col>111</xdr:col>
      <xdr:colOff>177800</xdr:colOff>
      <xdr:row>77</xdr:row>
      <xdr:rowOff>133266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99615"/>
          <a:ext cx="889000" cy="3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133266</xdr:rowOff>
    </xdr:from>
    <xdr:to>
      <xdr:col>107</xdr:col>
      <xdr:colOff>50800</xdr:colOff>
      <xdr:row>77</xdr:row>
      <xdr:rowOff>170562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334916"/>
          <a:ext cx="889000" cy="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170562</xdr:rowOff>
    </xdr:from>
    <xdr:to>
      <xdr:col>102</xdr:col>
      <xdr:colOff>114300</xdr:colOff>
      <xdr:row>78</xdr:row>
      <xdr:rowOff>8615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7221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15993</xdr:rowOff>
    </xdr:from>
    <xdr:to>
      <xdr:col>116</xdr:col>
      <xdr:colOff>114300</xdr:colOff>
      <xdr:row>77</xdr:row>
      <xdr:rowOff>117593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165870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47165</xdr:rowOff>
    </xdr:from>
    <xdr:to>
      <xdr:col>112</xdr:col>
      <xdr:colOff>38100</xdr:colOff>
      <xdr:row>77</xdr:row>
      <xdr:rowOff>148765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139892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4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82466</xdr:rowOff>
    </xdr:from>
    <xdr:to>
      <xdr:col>107</xdr:col>
      <xdr:colOff>101600</xdr:colOff>
      <xdr:row>78</xdr:row>
      <xdr:rowOff>12616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3743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119762</xdr:rowOff>
    </xdr:from>
    <xdr:to>
      <xdr:col>102</xdr:col>
      <xdr:colOff>165100</xdr:colOff>
      <xdr:row>78</xdr:row>
      <xdr:rowOff>49912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41039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129265</xdr:rowOff>
    </xdr:from>
    <xdr:to>
      <xdr:col>98</xdr:col>
      <xdr:colOff>38100</xdr:colOff>
      <xdr:row>78</xdr:row>
      <xdr:rowOff>59415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50542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・人件費は、県人事院勧告に基づき給料等の引上げを行ったことによる増に伴い、前年度に比べ</a:t>
          </a:r>
          <a:r>
            <a:rPr kumimoji="1" lang="en-US" altLang="ja-JP" sz="1300">
              <a:latin typeface="ＭＳ Ｐゴシック" panose="020B0600070205080204" pitchFamily="50" charset="-128"/>
              <a:ea typeface="ＭＳ Ｐゴシック" panose="020B0600070205080204" pitchFamily="50" charset="-128"/>
            </a:rPr>
            <a:t>12,665</a:t>
          </a:r>
          <a:r>
            <a:rPr kumimoji="1" lang="ja-JP" altLang="en-US" sz="1300">
              <a:latin typeface="ＭＳ Ｐゴシック" panose="020B0600070205080204" pitchFamily="50" charset="-128"/>
              <a:ea typeface="ＭＳ Ｐゴシック" panose="020B0600070205080204" pitchFamily="50" charset="-128"/>
            </a:rPr>
            <a:t>円の増となったが類似団体平均を大きく下回っている。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・普通建設事業費は、小野町児童館施設整備事業及び新庁舎整備事業費等の増に伴い、昨年度に比べ</a:t>
          </a:r>
          <a:r>
            <a:rPr kumimoji="1" lang="en-US" altLang="ja-JP" sz="1300">
              <a:latin typeface="ＭＳ Ｐゴシック" panose="020B0600070205080204" pitchFamily="50" charset="-128"/>
              <a:ea typeface="ＭＳ Ｐゴシック" panose="020B0600070205080204" pitchFamily="50" charset="-128"/>
            </a:rPr>
            <a:t>50,564</a:t>
          </a:r>
          <a:r>
            <a:rPr kumimoji="1" lang="ja-JP" altLang="en-US" sz="1300">
              <a:latin typeface="ＭＳ Ｐゴシック" panose="020B0600070205080204" pitchFamily="50" charset="-128"/>
              <a:ea typeface="ＭＳ Ｐゴシック" panose="020B0600070205080204" pitchFamily="50" charset="-128"/>
            </a:rPr>
            <a:t>円増加し類似団体平均を大きく上回った一方、更新整備分は、公共施設の更新箇所が減少したことに伴い、前年度に比べ</a:t>
          </a:r>
          <a:r>
            <a:rPr kumimoji="1" lang="en-US" altLang="ja-JP" sz="1300">
              <a:latin typeface="ＭＳ Ｐゴシック" panose="020B0600070205080204" pitchFamily="50" charset="-128"/>
              <a:ea typeface="ＭＳ Ｐゴシック" panose="020B0600070205080204" pitchFamily="50" charset="-128"/>
            </a:rPr>
            <a:t>1,199</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・扶助費は、低所得者支援及び定額減税補足給付金（調整給付分）、障害者自立支援給付費等が増加したことにより、前年度に比べ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5,047</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・公債費は、過疎対策事業債等の据置期間の終了により元金償還額が増加し、前年度に比べ</a:t>
          </a:r>
          <a:r>
            <a:rPr kumimoji="1" lang="en-US" altLang="ja-JP" sz="1300">
              <a:latin typeface="ＭＳ Ｐゴシック" panose="020B0600070205080204" pitchFamily="50" charset="-128"/>
              <a:ea typeface="ＭＳ Ｐゴシック" panose="020B0600070205080204" pitchFamily="50" charset="-128"/>
            </a:rPr>
            <a:t>6,020</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8,864
8,672
125.18
6,910,430
6,392,329
468,550
3,812,322
5,148,501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28702</xdr:rowOff>
    </xdr:from>
    <xdr:to>
      <xdr:col>24</xdr:col>
      <xdr:colOff>63500</xdr:colOff>
      <xdr:row>37</xdr:row>
      <xdr:rowOff>41148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2352"/>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41148</xdr:rowOff>
    </xdr:from>
    <xdr:to>
      <xdr:col>19</xdr:col>
      <xdr:colOff>177800</xdr:colOff>
      <xdr:row>37</xdr:row>
      <xdr:rowOff>84074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4798"/>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84074</xdr:rowOff>
    </xdr:from>
    <xdr:to>
      <xdr:col>15</xdr:col>
      <xdr:colOff>50800</xdr:colOff>
      <xdr:row>37</xdr:row>
      <xdr:rowOff>84328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772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84328</xdr:rowOff>
    </xdr:from>
    <xdr:to>
      <xdr:col>10</xdr:col>
      <xdr:colOff>114300</xdr:colOff>
      <xdr:row>37</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797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149352</xdr:rowOff>
    </xdr:from>
    <xdr:to>
      <xdr:col>24</xdr:col>
      <xdr:colOff>114300</xdr:colOff>
      <xdr:row>37</xdr:row>
      <xdr:rowOff>79502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127779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161798</xdr:rowOff>
    </xdr:from>
    <xdr:to>
      <xdr:col>20</xdr:col>
      <xdr:colOff>38100</xdr:colOff>
      <xdr:row>37</xdr:row>
      <xdr:rowOff>91948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83075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33274</xdr:rowOff>
    </xdr:from>
    <xdr:to>
      <xdr:col>15</xdr:col>
      <xdr:colOff>101600</xdr:colOff>
      <xdr:row>37</xdr:row>
      <xdr:rowOff>134874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126001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33528</xdr:rowOff>
    </xdr:from>
    <xdr:to>
      <xdr:col>10</xdr:col>
      <xdr:colOff>165100</xdr:colOff>
      <xdr:row>37</xdr:row>
      <xdr:rowOff>135128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126255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65278</xdr:rowOff>
    </xdr:from>
    <xdr:to>
      <xdr:col>6</xdr:col>
      <xdr:colOff>38100</xdr:colOff>
      <xdr:row>37</xdr:row>
      <xdr:rowOff>166878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158005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82399</xdr:rowOff>
    </xdr:from>
    <xdr:to>
      <xdr:col>24</xdr:col>
      <xdr:colOff>63500</xdr:colOff>
      <xdr:row>58</xdr:row>
      <xdr:rowOff>86114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6499"/>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86114</xdr:rowOff>
    </xdr:from>
    <xdr:to>
      <xdr:col>19</xdr:col>
      <xdr:colOff>177800</xdr:colOff>
      <xdr:row>58</xdr:row>
      <xdr:rowOff>92253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0214"/>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85865</xdr:rowOff>
    </xdr:from>
    <xdr:to>
      <xdr:col>15</xdr:col>
      <xdr:colOff>50800</xdr:colOff>
      <xdr:row>58</xdr:row>
      <xdr:rowOff>92253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9965"/>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55012</xdr:rowOff>
    </xdr:from>
    <xdr:to>
      <xdr:col>10</xdr:col>
      <xdr:colOff>114300</xdr:colOff>
      <xdr:row>58</xdr:row>
      <xdr:rowOff>85865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9112"/>
          <a:ext cx="889000" cy="3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31599</xdr:rowOff>
    </xdr:from>
    <xdr:to>
      <xdr:col>24</xdr:col>
      <xdr:colOff>114300</xdr:colOff>
      <xdr:row>58</xdr:row>
      <xdr:rowOff>133199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35314</xdr:rowOff>
    </xdr:from>
    <xdr:to>
      <xdr:col>20</xdr:col>
      <xdr:colOff>38100</xdr:colOff>
      <xdr:row>58</xdr:row>
      <xdr:rowOff>136914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128041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41453</xdr:rowOff>
    </xdr:from>
    <xdr:to>
      <xdr:col>15</xdr:col>
      <xdr:colOff>101600</xdr:colOff>
      <xdr:row>58</xdr:row>
      <xdr:rowOff>143053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134180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35065</xdr:rowOff>
    </xdr:from>
    <xdr:to>
      <xdr:col>10</xdr:col>
      <xdr:colOff>165100</xdr:colOff>
      <xdr:row>58</xdr:row>
      <xdr:rowOff>136665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127792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4212</xdr:rowOff>
    </xdr:from>
    <xdr:to>
      <xdr:col>6</xdr:col>
      <xdr:colOff>38100</xdr:colOff>
      <xdr:row>58</xdr:row>
      <xdr:rowOff>105812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96939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123515</xdr:rowOff>
    </xdr:from>
    <xdr:to>
      <xdr:col>24</xdr:col>
      <xdr:colOff>63500</xdr:colOff>
      <xdr:row>78</xdr:row>
      <xdr:rowOff>128277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3715"/>
          <a:ext cx="838200" cy="3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128277</xdr:rowOff>
    </xdr:from>
    <xdr:to>
      <xdr:col>19</xdr:col>
      <xdr:colOff>177800</xdr:colOff>
      <xdr:row>79</xdr:row>
      <xdr:rowOff>16842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501377"/>
          <a:ext cx="889000" cy="6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105082</xdr:rowOff>
    </xdr:from>
    <xdr:to>
      <xdr:col>15</xdr:col>
      <xdr:colOff>50800</xdr:colOff>
      <xdr:row>79</xdr:row>
      <xdr:rowOff>16842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6732"/>
          <a:ext cx="889000" cy="2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105082</xdr:rowOff>
    </xdr:from>
    <xdr:to>
      <xdr:col>10</xdr:col>
      <xdr:colOff>114300</xdr:colOff>
      <xdr:row>79</xdr:row>
      <xdr:rowOff>88570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6732"/>
          <a:ext cx="889000" cy="3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72715</xdr:rowOff>
    </xdr:from>
    <xdr:to>
      <xdr:col>24</xdr:col>
      <xdr:colOff>114300</xdr:colOff>
      <xdr:row>77</xdr:row>
      <xdr:rowOff>2865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95592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77477</xdr:rowOff>
    </xdr:from>
    <xdr:to>
      <xdr:col>20</xdr:col>
      <xdr:colOff>38100</xdr:colOff>
      <xdr:row>79</xdr:row>
      <xdr:rowOff>7627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170204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4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137492</xdr:rowOff>
    </xdr:from>
    <xdr:to>
      <xdr:col>15</xdr:col>
      <xdr:colOff>101600</xdr:colOff>
      <xdr:row>79</xdr:row>
      <xdr:rowOff>67642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58769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0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54282</xdr:rowOff>
    </xdr:from>
    <xdr:to>
      <xdr:col>10</xdr:col>
      <xdr:colOff>165100</xdr:colOff>
      <xdr:row>77</xdr:row>
      <xdr:rowOff>155882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147009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37770</xdr:rowOff>
    </xdr:from>
    <xdr:to>
      <xdr:col>6</xdr:col>
      <xdr:colOff>38100</xdr:colOff>
      <xdr:row>79</xdr:row>
      <xdr:rowOff>139370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130497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7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47250</xdr:rowOff>
    </xdr:from>
    <xdr:to>
      <xdr:col>24</xdr:col>
      <xdr:colOff>63500</xdr:colOff>
      <xdr:row>96</xdr:row>
      <xdr:rowOff>47442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06450"/>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47250</xdr:rowOff>
    </xdr:from>
    <xdr:to>
      <xdr:col>19</xdr:col>
      <xdr:colOff>177800</xdr:colOff>
      <xdr:row>96</xdr:row>
      <xdr:rowOff>139956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06450"/>
          <a:ext cx="889000" cy="9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139956</xdr:rowOff>
    </xdr:from>
    <xdr:to>
      <xdr:col>15</xdr:col>
      <xdr:colOff>50800</xdr:colOff>
      <xdr:row>96</xdr:row>
      <xdr:rowOff>144990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99156"/>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144990</xdr:rowOff>
    </xdr:from>
    <xdr:to>
      <xdr:col>10</xdr:col>
      <xdr:colOff>114300</xdr:colOff>
      <xdr:row>97</xdr:row>
      <xdr:rowOff>50367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04190"/>
          <a:ext cx="889000" cy="7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168092</xdr:rowOff>
    </xdr:from>
    <xdr:to>
      <xdr:col>24</xdr:col>
      <xdr:colOff>114300</xdr:colOff>
      <xdr:row>96</xdr:row>
      <xdr:rowOff>98242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19519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167900</xdr:rowOff>
    </xdr:from>
    <xdr:to>
      <xdr:col>20</xdr:col>
      <xdr:colOff>38100</xdr:colOff>
      <xdr:row>96</xdr:row>
      <xdr:rowOff>98050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114577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89156</xdr:rowOff>
    </xdr:from>
    <xdr:to>
      <xdr:col>15</xdr:col>
      <xdr:colOff>101600</xdr:colOff>
      <xdr:row>97</xdr:row>
      <xdr:rowOff>19306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94190</xdr:rowOff>
    </xdr:from>
    <xdr:to>
      <xdr:col>10</xdr:col>
      <xdr:colOff>165100</xdr:colOff>
      <xdr:row>97</xdr:row>
      <xdr:rowOff>24340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4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171017</xdr:rowOff>
    </xdr:from>
    <xdr:to>
      <xdr:col>6</xdr:col>
      <xdr:colOff>38100</xdr:colOff>
      <xdr:row>97</xdr:row>
      <xdr:rowOff>101167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92294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2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110363</xdr:rowOff>
    </xdr:from>
    <xdr:to>
      <xdr:col>55</xdr:col>
      <xdr:colOff>0</xdr:colOff>
      <xdr:row>38</xdr:row>
      <xdr:rowOff>171323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54013"/>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110363</xdr:rowOff>
    </xdr:from>
    <xdr:to>
      <xdr:col>50</xdr:col>
      <xdr:colOff>114300</xdr:colOff>
      <xdr:row>38</xdr:row>
      <xdr:rowOff>127889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54013"/>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127889</xdr:rowOff>
    </xdr:from>
    <xdr:to>
      <xdr:col>45</xdr:col>
      <xdr:colOff>177800</xdr:colOff>
      <xdr:row>39</xdr:row>
      <xdr:rowOff>2540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42989"/>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92075</xdr:rowOff>
    </xdr:from>
    <xdr:to>
      <xdr:col>41</xdr:col>
      <xdr:colOff>50800</xdr:colOff>
      <xdr:row>39</xdr:row>
      <xdr:rowOff>2540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921375"/>
          <a:ext cx="889000" cy="7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120523</xdr:rowOff>
    </xdr:from>
    <xdr:to>
      <xdr:col>55</xdr:col>
      <xdr:colOff>50800</xdr:colOff>
      <xdr:row>39</xdr:row>
      <xdr:rowOff>50673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35450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59563</xdr:rowOff>
    </xdr:from>
    <xdr:to>
      <xdr:col>50</xdr:col>
      <xdr:colOff>165100</xdr:colOff>
      <xdr:row>37</xdr:row>
      <xdr:rowOff>161163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78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77089</xdr:rowOff>
    </xdr:from>
    <xdr:to>
      <xdr:col>46</xdr:col>
      <xdr:colOff>38100</xdr:colOff>
      <xdr:row>39</xdr:row>
      <xdr:rowOff>7239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169816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123190</xdr:rowOff>
    </xdr:from>
    <xdr:to>
      <xdr:col>41</xdr:col>
      <xdr:colOff>101600</xdr:colOff>
      <xdr:row>39</xdr:row>
      <xdr:rowOff>53340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44467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41275</xdr:rowOff>
    </xdr:from>
    <xdr:to>
      <xdr:col>36</xdr:col>
      <xdr:colOff>165100</xdr:colOff>
      <xdr:row>34</xdr:row>
      <xdr:rowOff>142875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159402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100030</xdr:rowOff>
    </xdr:from>
    <xdr:to>
      <xdr:col>55</xdr:col>
      <xdr:colOff>0</xdr:colOff>
      <xdr:row>56</xdr:row>
      <xdr:rowOff>147617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01230"/>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147617</xdr:rowOff>
    </xdr:from>
    <xdr:to>
      <xdr:col>50</xdr:col>
      <xdr:colOff>114300</xdr:colOff>
      <xdr:row>57</xdr:row>
      <xdr:rowOff>83038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48817"/>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61168</xdr:rowOff>
    </xdr:from>
    <xdr:to>
      <xdr:col>45</xdr:col>
      <xdr:colOff>177800</xdr:colOff>
      <xdr:row>57</xdr:row>
      <xdr:rowOff>83038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62368"/>
          <a:ext cx="8890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61168</xdr:rowOff>
    </xdr:from>
    <xdr:to>
      <xdr:col>41</xdr:col>
      <xdr:colOff>50800</xdr:colOff>
      <xdr:row>56</xdr:row>
      <xdr:rowOff>122433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6236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49230</xdr:rowOff>
    </xdr:from>
    <xdr:to>
      <xdr:col>55</xdr:col>
      <xdr:colOff>50800</xdr:colOff>
      <xdr:row>56</xdr:row>
      <xdr:rowOff>150830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72107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96817</xdr:rowOff>
    </xdr:from>
    <xdr:to>
      <xdr:col>50</xdr:col>
      <xdr:colOff>165100</xdr:colOff>
      <xdr:row>57</xdr:row>
      <xdr:rowOff>26967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18094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9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32238</xdr:rowOff>
    </xdr:from>
    <xdr:to>
      <xdr:col>46</xdr:col>
      <xdr:colOff>38100</xdr:colOff>
      <xdr:row>57</xdr:row>
      <xdr:rowOff>133838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124965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10368</xdr:rowOff>
    </xdr:from>
    <xdr:to>
      <xdr:col>41</xdr:col>
      <xdr:colOff>101600</xdr:colOff>
      <xdr:row>56</xdr:row>
      <xdr:rowOff>111968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71633</xdr:rowOff>
    </xdr:from>
    <xdr:to>
      <xdr:col>36</xdr:col>
      <xdr:colOff>165100</xdr:colOff>
      <xdr:row>57</xdr:row>
      <xdr:rowOff>1783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18310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60885</xdr:rowOff>
    </xdr:from>
    <xdr:to>
      <xdr:col>55</xdr:col>
      <xdr:colOff>0</xdr:colOff>
      <xdr:row>79</xdr:row>
      <xdr:rowOff>66601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0543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46202</xdr:rowOff>
    </xdr:from>
    <xdr:to>
      <xdr:col>50</xdr:col>
      <xdr:colOff>114300</xdr:colOff>
      <xdr:row>79</xdr:row>
      <xdr:rowOff>60885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90752"/>
          <a:ext cx="889000" cy="1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46202</xdr:rowOff>
    </xdr:from>
    <xdr:to>
      <xdr:col>45</xdr:col>
      <xdr:colOff>177800</xdr:colOff>
      <xdr:row>79</xdr:row>
      <xdr:rowOff>60810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90752"/>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38728</xdr:rowOff>
    </xdr:from>
    <xdr:to>
      <xdr:col>41</xdr:col>
      <xdr:colOff>50800</xdr:colOff>
      <xdr:row>79</xdr:row>
      <xdr:rowOff>60810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3278"/>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15801</xdr:rowOff>
    </xdr:from>
    <xdr:to>
      <xdr:col>55</xdr:col>
      <xdr:colOff>50800</xdr:colOff>
      <xdr:row>79</xdr:row>
      <xdr:rowOff>117401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102178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10085</xdr:rowOff>
    </xdr:from>
    <xdr:to>
      <xdr:col>50</xdr:col>
      <xdr:colOff>165100</xdr:colOff>
      <xdr:row>79</xdr:row>
      <xdr:rowOff>111685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102812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166852</xdr:rowOff>
    </xdr:from>
    <xdr:to>
      <xdr:col>46</xdr:col>
      <xdr:colOff>38100</xdr:colOff>
      <xdr:row>79</xdr:row>
      <xdr:rowOff>97002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88129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10010</xdr:rowOff>
    </xdr:from>
    <xdr:to>
      <xdr:col>41</xdr:col>
      <xdr:colOff>101600</xdr:colOff>
      <xdr:row>79</xdr:row>
      <xdr:rowOff>111610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102737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159378</xdr:rowOff>
    </xdr:from>
    <xdr:to>
      <xdr:col>36</xdr:col>
      <xdr:colOff>165100</xdr:colOff>
      <xdr:row>79</xdr:row>
      <xdr:rowOff>89528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80655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2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9697</xdr:rowOff>
    </xdr:from>
    <xdr:to>
      <xdr:col>55</xdr:col>
      <xdr:colOff>0</xdr:colOff>
      <xdr:row>98</xdr:row>
      <xdr:rowOff>21532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1797"/>
          <a:ext cx="8382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8444</xdr:rowOff>
    </xdr:from>
    <xdr:to>
      <xdr:col>50</xdr:col>
      <xdr:colOff>114300</xdr:colOff>
      <xdr:row>98</xdr:row>
      <xdr:rowOff>21532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1054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148786</xdr:rowOff>
    </xdr:from>
    <xdr:to>
      <xdr:col>45</xdr:col>
      <xdr:colOff>177800</xdr:colOff>
      <xdr:row>98</xdr:row>
      <xdr:rowOff>8444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79436"/>
          <a:ext cx="889000" cy="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135389</xdr:rowOff>
    </xdr:from>
    <xdr:to>
      <xdr:col>41</xdr:col>
      <xdr:colOff>50800</xdr:colOff>
      <xdr:row>97</xdr:row>
      <xdr:rowOff>148786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66039"/>
          <a:ext cx="8890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130347</xdr:rowOff>
    </xdr:from>
    <xdr:to>
      <xdr:col>55</xdr:col>
      <xdr:colOff>50800</xdr:colOff>
      <xdr:row>98</xdr:row>
      <xdr:rowOff>60497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45274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142182</xdr:rowOff>
    </xdr:from>
    <xdr:to>
      <xdr:col>50</xdr:col>
      <xdr:colOff>165100</xdr:colOff>
      <xdr:row>98</xdr:row>
      <xdr:rowOff>72332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129094</xdr:rowOff>
    </xdr:from>
    <xdr:to>
      <xdr:col>46</xdr:col>
      <xdr:colOff>38100</xdr:colOff>
      <xdr:row>98</xdr:row>
      <xdr:rowOff>59244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50371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97986</xdr:rowOff>
    </xdr:from>
    <xdr:to>
      <xdr:col>41</xdr:col>
      <xdr:colOff>101600</xdr:colOff>
      <xdr:row>98</xdr:row>
      <xdr:rowOff>28136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19263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84589</xdr:rowOff>
    </xdr:from>
    <xdr:to>
      <xdr:col>36</xdr:col>
      <xdr:colOff>165100</xdr:colOff>
      <xdr:row>98</xdr:row>
      <xdr:rowOff>14739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159241</xdr:rowOff>
    </xdr:from>
    <xdr:to>
      <xdr:col>85</xdr:col>
      <xdr:colOff>127000</xdr:colOff>
      <xdr:row>38</xdr:row>
      <xdr:rowOff>4172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2891"/>
          <a:ext cx="838200" cy="1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4172</xdr:rowOff>
    </xdr:from>
    <xdr:to>
      <xdr:col>81</xdr:col>
      <xdr:colOff>50800</xdr:colOff>
      <xdr:row>38</xdr:row>
      <xdr:rowOff>5091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19272"/>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770</xdr:rowOff>
    </xdr:from>
    <xdr:to>
      <xdr:col>76</xdr:col>
      <xdr:colOff>114300</xdr:colOff>
      <xdr:row>38</xdr:row>
      <xdr:rowOff>5091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15870"/>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770</xdr:rowOff>
    </xdr:from>
    <xdr:to>
      <xdr:col>71</xdr:col>
      <xdr:colOff>177800</xdr:colOff>
      <xdr:row>38</xdr:row>
      <xdr:rowOff>8182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5870"/>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108441</xdr:rowOff>
    </xdr:from>
    <xdr:to>
      <xdr:col>85</xdr:col>
      <xdr:colOff>177800</xdr:colOff>
      <xdr:row>38</xdr:row>
      <xdr:rowOff>38591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124822</xdr:rowOff>
    </xdr:from>
    <xdr:to>
      <xdr:col>81</xdr:col>
      <xdr:colOff>101600</xdr:colOff>
      <xdr:row>38</xdr:row>
      <xdr:rowOff>54972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46099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125741</xdr:rowOff>
    </xdr:from>
    <xdr:to>
      <xdr:col>76</xdr:col>
      <xdr:colOff>165100</xdr:colOff>
      <xdr:row>38</xdr:row>
      <xdr:rowOff>55891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47018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121420</xdr:rowOff>
    </xdr:from>
    <xdr:to>
      <xdr:col>72</xdr:col>
      <xdr:colOff>38100</xdr:colOff>
      <xdr:row>38</xdr:row>
      <xdr:rowOff>51570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42697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128832</xdr:rowOff>
    </xdr:from>
    <xdr:to>
      <xdr:col>67</xdr:col>
      <xdr:colOff>101600</xdr:colOff>
      <xdr:row>38</xdr:row>
      <xdr:rowOff>58982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50109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79670</xdr:rowOff>
    </xdr:from>
    <xdr:to>
      <xdr:col>85</xdr:col>
      <xdr:colOff>127000</xdr:colOff>
      <xdr:row>58</xdr:row>
      <xdr:rowOff>86351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23770"/>
          <a:ext cx="8382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60285</xdr:rowOff>
    </xdr:from>
    <xdr:to>
      <xdr:col>81</xdr:col>
      <xdr:colOff>50800</xdr:colOff>
      <xdr:row>58</xdr:row>
      <xdr:rowOff>86351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04385"/>
          <a:ext cx="889000" cy="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60285</xdr:rowOff>
    </xdr:from>
    <xdr:to>
      <xdr:col>76</xdr:col>
      <xdr:colOff>114300</xdr:colOff>
      <xdr:row>58</xdr:row>
      <xdr:rowOff>71012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4385"/>
          <a:ext cx="889000" cy="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67097</xdr:rowOff>
    </xdr:from>
    <xdr:to>
      <xdr:col>71</xdr:col>
      <xdr:colOff>177800</xdr:colOff>
      <xdr:row>58</xdr:row>
      <xdr:rowOff>71012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11197"/>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28870</xdr:rowOff>
    </xdr:from>
    <xdr:to>
      <xdr:col>85</xdr:col>
      <xdr:colOff>177800</xdr:colOff>
      <xdr:row>58</xdr:row>
      <xdr:rowOff>130470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115247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35551</xdr:rowOff>
    </xdr:from>
    <xdr:to>
      <xdr:col>81</xdr:col>
      <xdr:colOff>101600</xdr:colOff>
      <xdr:row>58</xdr:row>
      <xdr:rowOff>137151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128278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9485</xdr:rowOff>
    </xdr:from>
    <xdr:to>
      <xdr:col>76</xdr:col>
      <xdr:colOff>165100</xdr:colOff>
      <xdr:row>58</xdr:row>
      <xdr:rowOff>111085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102212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20212</xdr:rowOff>
    </xdr:from>
    <xdr:to>
      <xdr:col>72</xdr:col>
      <xdr:colOff>38100</xdr:colOff>
      <xdr:row>58</xdr:row>
      <xdr:rowOff>121812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112939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16297</xdr:rowOff>
    </xdr:from>
    <xdr:to>
      <xdr:col>67</xdr:col>
      <xdr:colOff>101600</xdr:colOff>
      <xdr:row>58</xdr:row>
      <xdr:rowOff>117897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109024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139590</xdr:rowOff>
    </xdr:from>
    <xdr:to>
      <xdr:col>85</xdr:col>
      <xdr:colOff>127000</xdr:colOff>
      <xdr:row>78</xdr:row>
      <xdr:rowOff>139599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12690"/>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139581</xdr:rowOff>
    </xdr:from>
    <xdr:to>
      <xdr:col>81</xdr:col>
      <xdr:colOff>50800</xdr:colOff>
      <xdr:row>78</xdr:row>
      <xdr:rowOff>139599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68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41210</xdr:rowOff>
    </xdr:from>
    <xdr:to>
      <xdr:col>76</xdr:col>
      <xdr:colOff>114300</xdr:colOff>
      <xdr:row>78</xdr:row>
      <xdr:rowOff>139581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14310"/>
          <a:ext cx="889000" cy="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139773</xdr:rowOff>
    </xdr:from>
    <xdr:to>
      <xdr:col>71</xdr:col>
      <xdr:colOff>177800</xdr:colOff>
      <xdr:row>78</xdr:row>
      <xdr:rowOff>41210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41423"/>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88790</xdr:rowOff>
    </xdr:from>
    <xdr:to>
      <xdr:col>85</xdr:col>
      <xdr:colOff>177800</xdr:colOff>
      <xdr:row>79</xdr:row>
      <xdr:rowOff>18940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3717</xdr:rowOff>
    </xdr:from>
    <xdr:ext cx="313932"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88799</xdr:rowOff>
    </xdr:from>
    <xdr:to>
      <xdr:col>81</xdr:col>
      <xdr:colOff>101600</xdr:colOff>
      <xdr:row>79</xdr:row>
      <xdr:rowOff>18949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10076</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24333" y="13554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88781</xdr:rowOff>
    </xdr:from>
    <xdr:to>
      <xdr:col>76</xdr:col>
      <xdr:colOff>165100</xdr:colOff>
      <xdr:row>79</xdr:row>
      <xdr:rowOff>18931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10058</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35333" y="13554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161860</xdr:rowOff>
    </xdr:from>
    <xdr:to>
      <xdr:col>72</xdr:col>
      <xdr:colOff>38100</xdr:colOff>
      <xdr:row>78</xdr:row>
      <xdr:rowOff>92010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83137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4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88973</xdr:rowOff>
    </xdr:from>
    <xdr:to>
      <xdr:col>67</xdr:col>
      <xdr:colOff>101600</xdr:colOff>
      <xdr:row>78</xdr:row>
      <xdr:rowOff>19123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35650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6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162561</xdr:rowOff>
    </xdr:from>
    <xdr:to>
      <xdr:col>85</xdr:col>
      <xdr:colOff>127000</xdr:colOff>
      <xdr:row>96</xdr:row>
      <xdr:rowOff>25515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50311"/>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25515</xdr:rowOff>
    </xdr:from>
    <xdr:to>
      <xdr:col>81</xdr:col>
      <xdr:colOff>50800</xdr:colOff>
      <xdr:row>96</xdr:row>
      <xdr:rowOff>42019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84715"/>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42019</xdr:rowOff>
    </xdr:from>
    <xdr:to>
      <xdr:col>76</xdr:col>
      <xdr:colOff>114300</xdr:colOff>
      <xdr:row>96</xdr:row>
      <xdr:rowOff>70766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01219"/>
          <a:ext cx="8890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70766</xdr:rowOff>
    </xdr:from>
    <xdr:to>
      <xdr:col>71</xdr:col>
      <xdr:colOff>177800</xdr:colOff>
      <xdr:row>96</xdr:row>
      <xdr:rowOff>99107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29966"/>
          <a:ext cx="8890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111761</xdr:rowOff>
    </xdr:from>
    <xdr:to>
      <xdr:col>85</xdr:col>
      <xdr:colOff>177800</xdr:colOff>
      <xdr:row>96</xdr:row>
      <xdr:rowOff>41911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90188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7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146165</xdr:rowOff>
    </xdr:from>
    <xdr:to>
      <xdr:col>81</xdr:col>
      <xdr:colOff>101600</xdr:colOff>
      <xdr:row>96</xdr:row>
      <xdr:rowOff>76315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67442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162669</xdr:rowOff>
    </xdr:from>
    <xdr:to>
      <xdr:col>76</xdr:col>
      <xdr:colOff>165100</xdr:colOff>
      <xdr:row>96</xdr:row>
      <xdr:rowOff>92819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83946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19966</xdr:rowOff>
    </xdr:from>
    <xdr:to>
      <xdr:col>72</xdr:col>
      <xdr:colOff>38100</xdr:colOff>
      <xdr:row>96</xdr:row>
      <xdr:rowOff>121566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112693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48307</xdr:rowOff>
    </xdr:from>
    <xdr:to>
      <xdr:col>67</xdr:col>
      <xdr:colOff>101600</xdr:colOff>
      <xdr:row>96</xdr:row>
      <xdr:rowOff>149907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141034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0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・総務費において、低所得者支援及び定額減税補足給付金（調整給付分）や新庁舎整備事業等の増により、前年度に比べ</a:t>
          </a:r>
          <a:r>
            <a:rPr kumimoji="1" lang="en-US" altLang="ja-JP" sz="1300">
              <a:latin typeface="ＭＳ Ｐゴシック" panose="020B0600070205080204" pitchFamily="50" charset="-128"/>
              <a:ea typeface="ＭＳ Ｐゴシック" panose="020B0600070205080204" pitchFamily="50" charset="-128"/>
            </a:rPr>
            <a:t>8,127</a:t>
          </a:r>
          <a:r>
            <a:rPr kumimoji="1" lang="ja-JP" altLang="en-US" sz="1300">
              <a:latin typeface="ＭＳ Ｐゴシック" panose="020B0600070205080204" pitchFamily="50" charset="-128"/>
              <a:ea typeface="ＭＳ Ｐゴシック" panose="020B0600070205080204" pitchFamily="50" charset="-128"/>
            </a:rPr>
            <a:t>円の増となっている。新庁舎の建設まで増加することが見込まれる。</a:t>
          </a:r>
        </a:p>
        <a:p>
          <a:r>
            <a:rPr kumimoji="1" lang="ja-JP" altLang="en-US" sz="1300">
              <a:latin typeface="ＭＳ Ｐゴシック" panose="020B0600070205080204" pitchFamily="50" charset="-128"/>
              <a:ea typeface="ＭＳ Ｐゴシック" panose="020B0600070205080204" pitchFamily="50" charset="-128"/>
            </a:rPr>
            <a:t>・民生費において、小野町児童館施設整備事業、障害者自立支援給付費等の増により前年度に比べ</a:t>
          </a:r>
          <a:r>
            <a:rPr kumimoji="1" lang="en-US" altLang="ja-JP" sz="1300">
              <a:latin typeface="ＭＳ Ｐゴシック" panose="020B0600070205080204" pitchFamily="50" charset="-128"/>
              <a:ea typeface="ＭＳ Ｐゴシック" panose="020B0600070205080204" pitchFamily="50" charset="-128"/>
            </a:rPr>
            <a:t>45,625</a:t>
          </a:r>
          <a:r>
            <a:rPr kumimoji="1" lang="ja-JP" altLang="en-US" sz="1300">
              <a:latin typeface="ＭＳ Ｐゴシック" panose="020B0600070205080204" pitchFamily="50" charset="-128"/>
              <a:ea typeface="ＭＳ Ｐゴシック" panose="020B0600070205080204" pitchFamily="50" charset="-128"/>
            </a:rPr>
            <a:t>円の増となり類似団体平均を上回っている。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・労働費は、勤労青少年ホームにおける備品購入事業費が減少したことに伴い、前年度に比べ</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円の減となり、類似団体平均よりも下回った。</a:t>
          </a:r>
        </a:p>
        <a:p>
          <a:r>
            <a:rPr kumimoji="1" lang="ja-JP" altLang="en-US" sz="1300">
              <a:latin typeface="ＭＳ Ｐゴシック" panose="020B0600070205080204" pitchFamily="50" charset="-128"/>
              <a:ea typeface="ＭＳ Ｐゴシック" panose="020B0600070205080204" pitchFamily="50" charset="-128"/>
            </a:rPr>
            <a:t>・農林水産業費は、ふくしま森林再生事業、林道整備事業費等により、前年度に比べ</a:t>
          </a:r>
          <a:r>
            <a:rPr kumimoji="1" lang="en-US" altLang="ja-JP" sz="1300">
              <a:latin typeface="ＭＳ Ｐゴシック" panose="020B0600070205080204" pitchFamily="50" charset="-128"/>
              <a:ea typeface="ＭＳ Ｐゴシック" panose="020B0600070205080204" pitchFamily="50" charset="-128"/>
            </a:rPr>
            <a:t>6,245</a:t>
          </a:r>
          <a:r>
            <a:rPr kumimoji="1" lang="ja-JP" altLang="en-US" sz="1300">
              <a:latin typeface="ＭＳ Ｐゴシック" panose="020B0600070205080204" pitchFamily="50" charset="-128"/>
              <a:ea typeface="ＭＳ Ｐゴシック" panose="020B0600070205080204" pitchFamily="50" charset="-128"/>
            </a:rPr>
            <a:t>円の増となり、類似団体平均を</a:t>
          </a:r>
          <a:r>
            <a:rPr kumimoji="1" lang="en-US" altLang="ja-JP" sz="1300">
              <a:latin typeface="ＭＳ Ｐゴシック" panose="020B0600070205080204" pitchFamily="50" charset="-128"/>
              <a:ea typeface="ＭＳ Ｐゴシック" panose="020B0600070205080204" pitchFamily="50" charset="-128"/>
            </a:rPr>
            <a:t>2,858</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・衛生費は、旧田村広域行政組合の解散に伴うごみ処理施設の負担金やし尿処理に係る事業費等により昨年度から急激に上昇し類似団体平均を上回っている。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・土木費は、公営住宅環境整備事業、新設道路整備事業費等の増により、前年度に比べ</a:t>
          </a:r>
          <a:r>
            <a:rPr kumimoji="1" lang="en-US" altLang="ja-JP" sz="1300">
              <a:latin typeface="ＭＳ Ｐゴシック" panose="020B0600070205080204" pitchFamily="50" charset="-128"/>
              <a:ea typeface="ＭＳ Ｐゴシック" panose="020B0600070205080204" pitchFamily="50" charset="-128"/>
            </a:rPr>
            <a:t>5,177</a:t>
          </a:r>
          <a:r>
            <a:rPr kumimoji="1" lang="ja-JP" altLang="en-US" sz="1300">
              <a:latin typeface="ＭＳ Ｐゴシック" panose="020B0600070205080204" pitchFamily="50" charset="-128"/>
              <a:ea typeface="ＭＳ Ｐゴシック" panose="020B0600070205080204" pitchFamily="50" charset="-128"/>
            </a:rPr>
            <a:t>円の増となっているが類似団体平均よりも大きく下回っている。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単年度収支ともに黒字となったものの、財政調整基金の繰入（赤字要素）から当該基金への積立額（黒字要素）を差し引いた額が単年度収支を上回ったため、２年連続で実質単年度収支はマイナスとなった。</a:t>
          </a:r>
        </a:p>
        <a:p>
          <a:r>
            <a:rPr kumimoji="1" lang="ja-JP" altLang="en-US" sz="1400">
              <a:latin typeface="ＭＳ ゴシック" pitchFamily="49" charset="-128"/>
              <a:ea typeface="ＭＳ ゴシック" pitchFamily="49" charset="-128"/>
            </a:rPr>
            <a:t>　今後は新庁舎整備事業などの大型事業がある中で、行財政改革の推進と既存事業の見直しなどを行い健全な行財政運営に努め、実質単年度収支の黒字化を図っていく。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実質赤字比率については、全ての会計において適切な執行に努めたことから、黒字となった。</a:t>
          </a:r>
        </a:p>
        <a:p>
          <a:r>
            <a:rPr kumimoji="1" lang="ja-JP" altLang="en-US" sz="1400">
              <a:latin typeface="ＭＳ ゴシック" pitchFamily="49" charset="-128"/>
              <a:ea typeface="ＭＳ ゴシック" pitchFamily="49" charset="-128"/>
            </a:rPr>
            <a:t>　引き続き、最小の経費で最大の効果が挙げられるよう、計画的・効率的な行財政の運用に努める。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Q34" workbookViewId="0">
      <selection activeCell="E35" sqref="E35:S3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6910430</v>
      </c>
      <c r="BO4" s="371"/>
      <c r="BP4" s="371"/>
      <c r="BQ4" s="371"/>
      <c r="BR4" s="371"/>
      <c r="BS4" s="371"/>
      <c r="BT4" s="371"/>
      <c r="BU4" s="372"/>
      <c r="BV4" s="370">
        <v>6337426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12.3</v>
      </c>
      <c r="CU4" s="377"/>
      <c r="CV4" s="377"/>
      <c r="CW4" s="377"/>
      <c r="CX4" s="377"/>
      <c r="CY4" s="377"/>
      <c r="CZ4" s="377"/>
      <c r="DA4" s="378"/>
      <c r="DB4" s="376">
        <v>8.6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6392329</v>
      </c>
      <c r="BO5" s="439"/>
      <c r="BP5" s="439"/>
      <c r="BQ5" s="439"/>
      <c r="BR5" s="439"/>
      <c r="BS5" s="439"/>
      <c r="BT5" s="439"/>
      <c r="BU5" s="440"/>
      <c r="BV5" s="438">
        <v>5879185</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94.4</v>
      </c>
      <c r="CU5" s="405"/>
      <c r="CV5" s="405"/>
      <c r="CW5" s="405"/>
      <c r="CX5" s="405"/>
      <c r="CY5" s="405"/>
      <c r="CZ5" s="405"/>
      <c r="DA5" s="406"/>
      <c r="DB5" s="404">
        <v>91.9</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518101</v>
      </c>
      <c r="BO6" s="439"/>
      <c r="BP6" s="439"/>
      <c r="BQ6" s="439"/>
      <c r="BR6" s="439"/>
      <c r="BS6" s="439"/>
      <c r="BT6" s="439"/>
      <c r="BU6" s="440"/>
      <c r="BV6" s="438">
        <v>458241</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94.6</v>
      </c>
      <c r="CU6" s="445"/>
      <c r="CV6" s="445"/>
      <c r="CW6" s="445"/>
      <c r="CX6" s="445"/>
      <c r="CY6" s="445"/>
      <c r="CZ6" s="445"/>
      <c r="DA6" s="446"/>
      <c r="DB6" s="444">
        <v>92.4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49551</v>
      </c>
      <c r="BO7" s="439"/>
      <c r="BP7" s="439"/>
      <c r="BQ7" s="439"/>
      <c r="BR7" s="439"/>
      <c r="BS7" s="439"/>
      <c r="BT7" s="439"/>
      <c r="BU7" s="440"/>
      <c r="BV7" s="438">
        <v>139497</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3812322</v>
      </c>
      <c r="CU7" s="439"/>
      <c r="CV7" s="439"/>
      <c r="CW7" s="439"/>
      <c r="CX7" s="439"/>
      <c r="CY7" s="439"/>
      <c r="CZ7" s="439"/>
      <c r="DA7" s="440"/>
      <c r="DB7" s="438">
        <v>3713794</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468550</v>
      </c>
      <c r="BO8" s="439"/>
      <c r="BP8" s="439"/>
      <c r="BQ8" s="439"/>
      <c r="BR8" s="439"/>
      <c r="BS8" s="439"/>
      <c r="BT8" s="439"/>
      <c r="BU8" s="440"/>
      <c r="BV8" s="438">
        <v>318744</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0.37</v>
      </c>
      <c r="CU8" s="448"/>
      <c r="CV8" s="448"/>
      <c r="CW8" s="448"/>
      <c r="CX8" s="448"/>
      <c r="CY8" s="448"/>
      <c r="CZ8" s="448"/>
      <c r="DA8" s="449"/>
      <c r="DB8" s="447">
        <v>0.37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9471</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149806</v>
      </c>
      <c r="BO9" s="439"/>
      <c r="BP9" s="439"/>
      <c r="BQ9" s="439"/>
      <c r="BR9" s="439"/>
      <c r="BS9" s="439"/>
      <c r="BT9" s="439"/>
      <c r="BU9" s="440"/>
      <c r="BV9" s="438">
        <v>42935</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11.6</v>
      </c>
      <c r="CU9" s="405"/>
      <c r="CV9" s="405"/>
      <c r="CW9" s="405"/>
      <c r="CX9" s="405"/>
      <c r="CY9" s="405"/>
      <c r="CZ9" s="405"/>
      <c r="DA9" s="406"/>
      <c r="DB9" s="404">
        <v>11.3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10475</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159446</v>
      </c>
      <c r="BO10" s="439"/>
      <c r="BP10" s="439"/>
      <c r="BQ10" s="439"/>
      <c r="BR10" s="439"/>
      <c r="BS10" s="439"/>
      <c r="BT10" s="439"/>
      <c r="BU10" s="440"/>
      <c r="BV10" s="438">
        <v>137784</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8864</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316755</v>
      </c>
      <c r="BO12" s="439"/>
      <c r="BP12" s="439"/>
      <c r="BQ12" s="439"/>
      <c r="BR12" s="439"/>
      <c r="BS12" s="439"/>
      <c r="BT12" s="439"/>
      <c r="BU12" s="440"/>
      <c r="BV12" s="438">
        <v>309594</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8672</v>
      </c>
      <c r="S13" s="492"/>
      <c r="T13" s="492"/>
      <c r="U13" s="492"/>
      <c r="V13" s="493"/>
      <c r="W13" s="417" t="s">
        <v>131</v>
      </c>
      <c r="X13" s="418"/>
      <c r="Y13" s="418"/>
      <c r="Z13" s="418"/>
      <c r="AA13" s="418"/>
      <c r="AB13" s="408"/>
      <c r="AC13" s="458">
        <v>561</v>
      </c>
      <c r="AD13" s="459"/>
      <c r="AE13" s="459"/>
      <c r="AF13" s="459"/>
      <c r="AG13" s="501"/>
      <c r="AH13" s="458">
        <v>699</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-7503</v>
      </c>
      <c r="BO13" s="439"/>
      <c r="BP13" s="439"/>
      <c r="BQ13" s="439"/>
      <c r="BR13" s="439"/>
      <c r="BS13" s="439"/>
      <c r="BT13" s="439"/>
      <c r="BU13" s="440"/>
      <c r="BV13" s="438">
        <v>-128875</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5.2</v>
      </c>
      <c r="CU13" s="405"/>
      <c r="CV13" s="405"/>
      <c r="CW13" s="405"/>
      <c r="CX13" s="405"/>
      <c r="CY13" s="405"/>
      <c r="CZ13" s="405"/>
      <c r="DA13" s="406"/>
      <c r="DB13" s="404">
        <v>4.9000000000000004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9092</v>
      </c>
      <c r="S14" s="492"/>
      <c r="T14" s="492"/>
      <c r="U14" s="492"/>
      <c r="V14" s="493"/>
      <c r="W14" s="397"/>
      <c r="X14" s="398"/>
      <c r="Y14" s="398"/>
      <c r="Z14" s="398"/>
      <c r="AA14" s="398"/>
      <c r="AB14" s="387"/>
      <c r="AC14" s="494">
        <v>11.7</v>
      </c>
      <c r="AD14" s="495"/>
      <c r="AE14" s="495"/>
      <c r="AF14" s="495"/>
      <c r="AG14" s="496"/>
      <c r="AH14" s="494">
        <v>12.9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8933</v>
      </c>
      <c r="S15" s="492"/>
      <c r="T15" s="492"/>
      <c r="U15" s="492"/>
      <c r="V15" s="493"/>
      <c r="W15" s="417" t="s">
        <v>137</v>
      </c>
      <c r="X15" s="418"/>
      <c r="Y15" s="418"/>
      <c r="Z15" s="418"/>
      <c r="AA15" s="418"/>
      <c r="AB15" s="408"/>
      <c r="AC15" s="458">
        <v>1855</v>
      </c>
      <c r="AD15" s="459"/>
      <c r="AE15" s="459"/>
      <c r="AF15" s="459"/>
      <c r="AG15" s="501"/>
      <c r="AH15" s="458">
        <v>2124</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1286710</v>
      </c>
      <c r="BO15" s="371"/>
      <c r="BP15" s="371"/>
      <c r="BQ15" s="371"/>
      <c r="BR15" s="371"/>
      <c r="BS15" s="371"/>
      <c r="BT15" s="371"/>
      <c r="BU15" s="372"/>
      <c r="BV15" s="370">
        <v>1285639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38.799999999999997</v>
      </c>
      <c r="AD16" s="495"/>
      <c r="AE16" s="495"/>
      <c r="AF16" s="495"/>
      <c r="AG16" s="496"/>
      <c r="AH16" s="494">
        <v>39.299999999999997</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3500403</v>
      </c>
      <c r="BO16" s="439"/>
      <c r="BP16" s="439"/>
      <c r="BQ16" s="439"/>
      <c r="BR16" s="439"/>
      <c r="BS16" s="439"/>
      <c r="BT16" s="439"/>
      <c r="BU16" s="440"/>
      <c r="BV16" s="438">
        <v>3368309</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2360</v>
      </c>
      <c r="AD17" s="459"/>
      <c r="AE17" s="459"/>
      <c r="AF17" s="459"/>
      <c r="AG17" s="501"/>
      <c r="AH17" s="458">
        <v>2581</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1613069</v>
      </c>
      <c r="BO17" s="439"/>
      <c r="BP17" s="439"/>
      <c r="BQ17" s="439"/>
      <c r="BR17" s="439"/>
      <c r="BS17" s="439"/>
      <c r="BT17" s="439"/>
      <c r="BU17" s="440"/>
      <c r="BV17" s="438">
        <v>1611670</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125.18</v>
      </c>
      <c r="M18" s="523"/>
      <c r="N18" s="523"/>
      <c r="O18" s="523"/>
      <c r="P18" s="523"/>
      <c r="Q18" s="523"/>
      <c r="R18" s="524"/>
      <c r="S18" s="524"/>
      <c r="T18" s="524"/>
      <c r="U18" s="524"/>
      <c r="V18" s="525"/>
      <c r="W18" s="419"/>
      <c r="X18" s="420"/>
      <c r="Y18" s="420"/>
      <c r="Z18" s="420"/>
      <c r="AA18" s="420"/>
      <c r="AB18" s="411"/>
      <c r="AC18" s="526">
        <v>49.4</v>
      </c>
      <c r="AD18" s="527"/>
      <c r="AE18" s="527"/>
      <c r="AF18" s="527"/>
      <c r="AG18" s="528"/>
      <c r="AH18" s="526">
        <v>47.8</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3600069</v>
      </c>
      <c r="BO18" s="439"/>
      <c r="BP18" s="439"/>
      <c r="BQ18" s="439"/>
      <c r="BR18" s="439"/>
      <c r="BS18" s="439"/>
      <c r="BT18" s="439"/>
      <c r="BU18" s="440"/>
      <c r="BV18" s="438">
        <v>3410214</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76</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5047767</v>
      </c>
      <c r="BO19" s="439"/>
      <c r="BP19" s="439"/>
      <c r="BQ19" s="439"/>
      <c r="BR19" s="439"/>
      <c r="BS19" s="439"/>
      <c r="BT19" s="439"/>
      <c r="BU19" s="440"/>
      <c r="BV19" s="438">
        <v>4813089</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3398</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5148501</v>
      </c>
      <c r="BO22" s="371"/>
      <c r="BP22" s="371"/>
      <c r="BQ22" s="371"/>
      <c r="BR22" s="371"/>
      <c r="BS22" s="371"/>
      <c r="BT22" s="371"/>
      <c r="BU22" s="372"/>
      <c r="BV22" s="370">
        <v>5297938</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4780484</v>
      </c>
      <c r="BO23" s="439"/>
      <c r="BP23" s="439"/>
      <c r="BQ23" s="439"/>
      <c r="BR23" s="439"/>
      <c r="BS23" s="439"/>
      <c r="BT23" s="439"/>
      <c r="BU23" s="440"/>
      <c r="BV23" s="438">
        <v>4879682</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7900</v>
      </c>
      <c r="R24" s="459"/>
      <c r="S24" s="459"/>
      <c r="T24" s="459"/>
      <c r="U24" s="459"/>
      <c r="V24" s="501"/>
      <c r="W24" s="566"/>
      <c r="X24" s="554"/>
      <c r="Y24" s="555"/>
      <c r="Z24" s="457" t="s">
        <v>162</v>
      </c>
      <c r="AA24" s="431"/>
      <c r="AB24" s="431"/>
      <c r="AC24" s="431"/>
      <c r="AD24" s="431"/>
      <c r="AE24" s="431"/>
      <c r="AF24" s="431"/>
      <c r="AG24" s="432"/>
      <c r="AH24" s="458">
        <v>90</v>
      </c>
      <c r="AI24" s="459"/>
      <c r="AJ24" s="459"/>
      <c r="AK24" s="459"/>
      <c r="AL24" s="501"/>
      <c r="AM24" s="458">
        <v>275040</v>
      </c>
      <c r="AN24" s="459"/>
      <c r="AO24" s="459"/>
      <c r="AP24" s="459"/>
      <c r="AQ24" s="459"/>
      <c r="AR24" s="501"/>
      <c r="AS24" s="458">
        <v>3056</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3497818</v>
      </c>
      <c r="BO24" s="439"/>
      <c r="BP24" s="439"/>
      <c r="BQ24" s="439"/>
      <c r="BR24" s="439"/>
      <c r="BS24" s="439"/>
      <c r="BT24" s="439"/>
      <c r="BU24" s="440"/>
      <c r="BV24" s="438">
        <v>3460561</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6320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712151</v>
      </c>
      <c r="BO25" s="371"/>
      <c r="BP25" s="371"/>
      <c r="BQ25" s="371"/>
      <c r="BR25" s="371"/>
      <c r="BS25" s="371"/>
      <c r="BT25" s="371"/>
      <c r="BU25" s="372"/>
      <c r="BV25" s="370">
        <v>1016265</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5960</v>
      </c>
      <c r="R26" s="459"/>
      <c r="S26" s="459"/>
      <c r="T26" s="459"/>
      <c r="U26" s="459"/>
      <c r="V26" s="501"/>
      <c r="W26" s="566"/>
      <c r="X26" s="554"/>
      <c r="Y26" s="555"/>
      <c r="Z26" s="457" t="s">
        <v>168</v>
      </c>
      <c r="AA26" s="578"/>
      <c r="AB26" s="578"/>
      <c r="AC26" s="578"/>
      <c r="AD26" s="578"/>
      <c r="AE26" s="578"/>
      <c r="AF26" s="578"/>
      <c r="AG26" s="579"/>
      <c r="AH26" s="458">
        <v>2</v>
      </c>
      <c r="AI26" s="459"/>
      <c r="AJ26" s="459"/>
      <c r="AK26" s="459"/>
      <c r="AL26" s="501"/>
      <c r="AM26" s="458" t="s">
        <v>169</v>
      </c>
      <c r="AN26" s="459"/>
      <c r="AO26" s="459"/>
      <c r="AP26" s="459"/>
      <c r="AQ26" s="459"/>
      <c r="AR26" s="501"/>
      <c r="AS26" s="458" t="s">
        <v>169</v>
      </c>
      <c r="AT26" s="459"/>
      <c r="AU26" s="459"/>
      <c r="AV26" s="459"/>
      <c r="AW26" s="459"/>
      <c r="AX26" s="460"/>
      <c r="AY26" s="441" t="s">
        <v>170</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171</v>
      </c>
      <c r="F27" s="431"/>
      <c r="G27" s="431"/>
      <c r="H27" s="431"/>
      <c r="I27" s="431"/>
      <c r="J27" s="431"/>
      <c r="K27" s="432"/>
      <c r="L27" s="458">
        <v>1</v>
      </c>
      <c r="M27" s="459"/>
      <c r="N27" s="459"/>
      <c r="O27" s="459"/>
      <c r="P27" s="501"/>
      <c r="Q27" s="458">
        <v>3070</v>
      </c>
      <c r="R27" s="459"/>
      <c r="S27" s="459"/>
      <c r="T27" s="459"/>
      <c r="U27" s="459"/>
      <c r="V27" s="501"/>
      <c r="W27" s="566"/>
      <c r="X27" s="554"/>
      <c r="Y27" s="555"/>
      <c r="Z27" s="457" t="s">
        <v>172</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25118</v>
      </c>
      <c r="BO27" s="548"/>
      <c r="BP27" s="548"/>
      <c r="BQ27" s="548"/>
      <c r="BR27" s="548"/>
      <c r="BS27" s="548"/>
      <c r="BT27" s="548"/>
      <c r="BU27" s="549"/>
      <c r="BV27" s="547">
        <v>25118</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174</v>
      </c>
      <c r="F28" s="431"/>
      <c r="G28" s="431"/>
      <c r="H28" s="431"/>
      <c r="I28" s="431"/>
      <c r="J28" s="431"/>
      <c r="K28" s="432"/>
      <c r="L28" s="458">
        <v>1</v>
      </c>
      <c r="M28" s="459"/>
      <c r="N28" s="459"/>
      <c r="O28" s="459"/>
      <c r="P28" s="501"/>
      <c r="Q28" s="458">
        <v>2450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975453</v>
      </c>
      <c r="BO28" s="371"/>
      <c r="BP28" s="371"/>
      <c r="BQ28" s="371"/>
      <c r="BR28" s="371"/>
      <c r="BS28" s="371"/>
      <c r="BT28" s="371"/>
      <c r="BU28" s="372"/>
      <c r="BV28" s="370">
        <v>1132762</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177</v>
      </c>
      <c r="F29" s="431"/>
      <c r="G29" s="431"/>
      <c r="H29" s="431"/>
      <c r="I29" s="431"/>
      <c r="J29" s="431"/>
      <c r="K29" s="432"/>
      <c r="L29" s="458">
        <v>10</v>
      </c>
      <c r="M29" s="459"/>
      <c r="N29" s="459"/>
      <c r="O29" s="459"/>
      <c r="P29" s="501"/>
      <c r="Q29" s="458">
        <v>2250</v>
      </c>
      <c r="R29" s="459"/>
      <c r="S29" s="459"/>
      <c r="T29" s="459"/>
      <c r="U29" s="459"/>
      <c r="V29" s="501"/>
      <c r="W29" s="567"/>
      <c r="X29" s="568"/>
      <c r="Y29" s="569"/>
      <c r="Z29" s="457" t="s">
        <v>178</v>
      </c>
      <c r="AA29" s="431"/>
      <c r="AB29" s="431"/>
      <c r="AC29" s="431"/>
      <c r="AD29" s="431"/>
      <c r="AE29" s="431"/>
      <c r="AF29" s="431"/>
      <c r="AG29" s="432"/>
      <c r="AH29" s="458">
        <v>90</v>
      </c>
      <c r="AI29" s="459"/>
      <c r="AJ29" s="459"/>
      <c r="AK29" s="459"/>
      <c r="AL29" s="501"/>
      <c r="AM29" s="458">
        <v>275040</v>
      </c>
      <c r="AN29" s="459"/>
      <c r="AO29" s="459"/>
      <c r="AP29" s="459"/>
      <c r="AQ29" s="459"/>
      <c r="AR29" s="501"/>
      <c r="AS29" s="458">
        <v>3056</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323975</v>
      </c>
      <c r="BO29" s="439"/>
      <c r="BP29" s="439"/>
      <c r="BQ29" s="439"/>
      <c r="BR29" s="439"/>
      <c r="BS29" s="439"/>
      <c r="BT29" s="439"/>
      <c r="BU29" s="440"/>
      <c r="BV29" s="438">
        <v>323970</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95.8</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2973661</v>
      </c>
      <c r="BO30" s="548"/>
      <c r="BP30" s="548"/>
      <c r="BQ30" s="548"/>
      <c r="BR30" s="548"/>
      <c r="BS30" s="548"/>
      <c r="BT30" s="548"/>
      <c r="BU30" s="549"/>
      <c r="BV30" s="547">
        <v>2890448</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浄化槽整備推進事業特別会計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公立小野町地方綜合病院企業団（病院企業会計）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文化・体育振興基金特別会計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郡山地方広域消防組合（一般会計）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福島県市町村総合事務組合（消防費じゅつ金特別会計）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9xYO+Sb8OjfLQzF7CP+rHSq9m1oRSg+zTC1Qk8iJjHlbz6V+lScjORETyfKqSoMFW+mQcqaCnwQgE6PNoSVqA==" saltValue="owqXD7pzeCvti53ywTJA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30" zoomScale="70" zoomScaleNormal="70" zoomScaleSheetLayoutView="100" workbookViewId="0">
      <selection activeCell="C35" sqref="C35:S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5.95</v>
      </c>
      <c r="G34" s="33">
        <v>5.73</v>
      </c>
      <c r="H34" s="33">
        <v>7.47</v>
      </c>
      <c r="I34" s="33">
        <v>8.58</v>
      </c>
      <c r="J34" s="34">
        <v>12.28</v>
      </c>
      <c r="K34" s="22"/>
      <c r="L34" s="22"/>
      <c r="M34" s="22"/>
      <c r="N34" s="22"/>
      <c r="O34" s="22"/>
      <c r="P34" s="22"/>
    </row>
    <row r="35" spans="1:16" ht="39" customHeight="1" x14ac:dyDescent="0.15">
      <c r="A35" s="22"/>
      <c r="B35" s="35"/>
      <c r="C35" s="1145" t="s">
        <v>535</v>
      </c>
      <c r="D35" s="1146"/>
      <c r="E35" s="1147"/>
      <c r="F35" s="36" t="s">
        <v>489</v>
      </c>
      <c r="G35" s="37" t="s">
        <v>489</v>
      </c>
      <c r="H35" s="37" t="s">
        <v>489</v>
      </c>
      <c r="I35" s="37" t="s">
        <v>489</v>
      </c>
      <c r="J35" s="38">
        <v>4.4000000000000004</v>
      </c>
      <c r="K35" s="22"/>
      <c r="L35" s="22"/>
      <c r="M35" s="22"/>
      <c r="N35" s="22"/>
      <c r="O35" s="22"/>
      <c r="P35" s="22"/>
    </row>
    <row r="36" spans="1:16" ht="39" customHeight="1" x14ac:dyDescent="0.15">
      <c r="A36" s="22"/>
      <c r="B36" s="35"/>
      <c r="C36" s="1145" t="s">
        <v>536</v>
      </c>
      <c r="D36" s="1146"/>
      <c r="E36" s="1147"/>
      <c r="F36" s="36">
        <v>4.5599999999999996</v>
      </c>
      <c r="G36" s="37">
        <v>3.82</v>
      </c>
      <c r="H36" s="37">
        <v>4.93</v>
      </c>
      <c r="I36" s="37">
        <v>4.25</v>
      </c>
      <c r="J36" s="38">
        <v>3.78</v>
      </c>
      <c r="K36" s="22"/>
      <c r="L36" s="22"/>
      <c r="M36" s="22"/>
      <c r="N36" s="22"/>
      <c r="O36" s="22"/>
      <c r="P36" s="22"/>
    </row>
    <row r="37" spans="1:16" ht="39" customHeight="1" x14ac:dyDescent="0.15">
      <c r="A37" s="22"/>
      <c r="B37" s="35"/>
      <c r="C37" s="1145" t="s">
        <v>537</v>
      </c>
      <c r="D37" s="1146"/>
      <c r="E37" s="1147"/>
      <c r="F37" s="36">
        <v>2.34</v>
      </c>
      <c r="G37" s="37">
        <v>2.2400000000000002</v>
      </c>
      <c r="H37" s="37">
        <v>2.74</v>
      </c>
      <c r="I37" s="37">
        <v>2.48</v>
      </c>
      <c r="J37" s="38">
        <v>1.56</v>
      </c>
      <c r="K37" s="22"/>
      <c r="L37" s="22"/>
      <c r="M37" s="22"/>
      <c r="N37" s="22"/>
      <c r="O37" s="22"/>
      <c r="P37" s="22"/>
    </row>
    <row r="38" spans="1:16" ht="39" customHeight="1" x14ac:dyDescent="0.15">
      <c r="A38" s="22"/>
      <c r="B38" s="35"/>
      <c r="C38" s="1145" t="s">
        <v>538</v>
      </c>
      <c r="D38" s="1146"/>
      <c r="E38" s="1147"/>
      <c r="F38" s="36">
        <v>0.01</v>
      </c>
      <c r="G38" s="37">
        <v>0.01</v>
      </c>
      <c r="H38" s="37">
        <v>0.05</v>
      </c>
      <c r="I38" s="37">
        <v>0.02</v>
      </c>
      <c r="J38" s="38">
        <v>0.19</v>
      </c>
      <c r="K38" s="22"/>
      <c r="L38" s="22"/>
      <c r="M38" s="22"/>
      <c r="N38" s="22"/>
      <c r="O38" s="22"/>
      <c r="P38" s="22"/>
    </row>
    <row r="39" spans="1:16" ht="39" customHeight="1" x14ac:dyDescent="0.15">
      <c r="A39" s="22"/>
      <c r="B39" s="35"/>
      <c r="C39" s="1145" t="s">
        <v>539</v>
      </c>
      <c r="D39" s="1146"/>
      <c r="E39" s="1147"/>
      <c r="F39" s="36">
        <v>0.11</v>
      </c>
      <c r="G39" s="37">
        <v>0.09</v>
      </c>
      <c r="H39" s="37">
        <v>0.01</v>
      </c>
      <c r="I39" s="37">
        <v>0.08</v>
      </c>
      <c r="J39" s="38">
        <v>0.04</v>
      </c>
      <c r="K39" s="22"/>
      <c r="L39" s="22"/>
      <c r="M39" s="22"/>
      <c r="N39" s="22"/>
      <c r="O39" s="22"/>
      <c r="P39" s="22"/>
    </row>
    <row r="40" spans="1:16" ht="39" customHeight="1" x14ac:dyDescent="0.15">
      <c r="A40" s="22"/>
      <c r="B40" s="35"/>
      <c r="C40" s="1145" t="s">
        <v>540</v>
      </c>
      <c r="D40" s="1146"/>
      <c r="E40" s="1147"/>
      <c r="F40" s="36">
        <v>0.02</v>
      </c>
      <c r="G40" s="37">
        <v>0.01</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4.51</v>
      </c>
      <c r="G43" s="42">
        <v>5.04</v>
      </c>
      <c r="H43" s="42">
        <v>4.62</v>
      </c>
      <c r="I43" s="42">
        <v>4.47</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B0dGJgGdiSkDJK403Kj1KfsGhUuf3tPouu0pXmn2k/ClJn1b9MXMhzgLKyIfdn/gq6MGJKIg+zK4tcIBCWHOg==" saltValue="vPcMKyOaXsL2Ea0KttGV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4" zoomScale="70" zoomScaleNormal="70" zoomScaleSheetLayoutView="55" workbookViewId="0">
      <selection activeCell="E35" sqref="E35:S3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462</v>
      </c>
      <c r="L45" s="60">
        <v>497</v>
      </c>
      <c r="M45" s="60">
        <v>532</v>
      </c>
      <c r="N45" s="60">
        <v>545</v>
      </c>
      <c r="O45" s="61">
        <v>585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v>
      </c>
      <c r="L48" s="64">
        <v>33</v>
      </c>
      <c r="M48" s="64">
        <v>36</v>
      </c>
      <c r="N48" s="64">
        <v>32</v>
      </c>
      <c r="O48" s="65">
        <v>40</v>
      </c>
      <c r="P48" s="48"/>
      <c r="Q48" s="48"/>
      <c r="R48" s="48"/>
      <c r="S48" s="48"/>
      <c r="T48" s="48"/>
      <c r="U48" s="48"/>
    </row>
    <row r="49" spans="1:21" ht="30.75" customHeight="1" x14ac:dyDescent="0.15">
      <c r="A49" s="48"/>
      <c r="B49" s="1155"/>
      <c r="C49" s="1156"/>
      <c r="D49" s="62"/>
      <c r="E49" s="1161" t="s">
        <v>14</v>
      </c>
      <c r="F49" s="1161"/>
      <c r="G49" s="1161"/>
      <c r="H49" s="1161"/>
      <c r="I49" s="1161"/>
      <c r="J49" s="1162"/>
      <c r="K49" s="63">
        <v>30</v>
      </c>
      <c r="L49" s="64">
        <v>23</v>
      </c>
      <c r="M49" s="64">
        <v>17</v>
      </c>
      <c r="N49" s="64">
        <v>20</v>
      </c>
      <c r="O49" s="65">
        <v>18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369</v>
      </c>
      <c r="L52" s="64">
        <v>394</v>
      </c>
      <c r="M52" s="64">
        <v>412</v>
      </c>
      <c r="N52" s="64">
        <v>432</v>
      </c>
      <c r="O52" s="65">
        <v>456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147</v>
      </c>
      <c r="L53" s="69">
        <v>159</v>
      </c>
      <c r="M53" s="69">
        <v>173</v>
      </c>
      <c r="N53" s="69">
        <v>165</v>
      </c>
      <c r="O53" s="70">
        <v>187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AOu3GTKqa/u08MlYn/a/GrXO3oLoC+xin6rQzMROVCfqQsUoCz5IsDcD+O48GFz84q+MnO6pNNJaYKtBKoDAA==" saltValue="yHU+Bvs5PhfkHHiGxOAK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51" zoomScale="70" zoomScaleNormal="70" zoomScaleSheetLayoutView="100" workbookViewId="0">
      <selection activeCell="E35" sqref="E35:S3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5588</v>
      </c>
      <c r="J41" s="344">
        <v>5666</v>
      </c>
      <c r="K41" s="344">
        <v>5521</v>
      </c>
      <c r="L41" s="344">
        <v>5298</v>
      </c>
      <c r="M41" s="345">
        <v>5149</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219</v>
      </c>
      <c r="J43" s="347">
        <v>263</v>
      </c>
      <c r="K43" s="347">
        <v>306</v>
      </c>
      <c r="L43" s="347">
        <v>310</v>
      </c>
      <c r="M43" s="348">
        <v>315</v>
      </c>
    </row>
    <row r="44" spans="2:13" ht="27.75" customHeight="1" x14ac:dyDescent="0.15">
      <c r="B44" s="1186"/>
      <c r="C44" s="1187"/>
      <c r="D44" s="106"/>
      <c r="E44" s="1192" t="s">
        <v>34</v>
      </c>
      <c r="F44" s="1192"/>
      <c r="G44" s="1192"/>
      <c r="H44" s="1193"/>
      <c r="I44" s="346">
        <v>203</v>
      </c>
      <c r="J44" s="347">
        <v>227</v>
      </c>
      <c r="K44" s="347">
        <v>232</v>
      </c>
      <c r="L44" s="347">
        <v>214</v>
      </c>
      <c r="M44" s="348">
        <v>226</v>
      </c>
    </row>
    <row r="45" spans="2:13" ht="27.75" customHeight="1" x14ac:dyDescent="0.15">
      <c r="B45" s="1186"/>
      <c r="C45" s="1187"/>
      <c r="D45" s="106"/>
      <c r="E45" s="1192" t="s">
        <v>35</v>
      </c>
      <c r="F45" s="1192"/>
      <c r="G45" s="1192"/>
      <c r="H45" s="1193"/>
      <c r="I45" s="346">
        <v>754</v>
      </c>
      <c r="J45" s="347">
        <v>755</v>
      </c>
      <c r="K45" s="347">
        <v>747</v>
      </c>
      <c r="L45" s="347">
        <v>764</v>
      </c>
      <c r="M45" s="348">
        <v>731</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3782</v>
      </c>
      <c r="J50" s="347">
        <v>4242</v>
      </c>
      <c r="K50" s="347">
        <v>4352</v>
      </c>
      <c r="L50" s="347">
        <v>4386</v>
      </c>
      <c r="M50" s="348">
        <v>4335</v>
      </c>
    </row>
    <row r="51" spans="2:13" ht="27.75" customHeight="1" x14ac:dyDescent="0.15">
      <c r="B51" s="1186"/>
      <c r="C51" s="1187"/>
      <c r="D51" s="106"/>
      <c r="E51" s="1192" t="s">
        <v>42</v>
      </c>
      <c r="F51" s="1192"/>
      <c r="G51" s="1192"/>
      <c r="H51" s="1193"/>
      <c r="I51" s="346">
        <v>3</v>
      </c>
      <c r="J51" s="347" t="s">
        <v>489</v>
      </c>
      <c r="K51" s="347" t="s">
        <v>489</v>
      </c>
      <c r="L51" s="347" t="s">
        <v>489</v>
      </c>
      <c r="M51" s="348" t="s">
        <v>489</v>
      </c>
    </row>
    <row r="52" spans="2:13" ht="27.75" customHeight="1" x14ac:dyDescent="0.15">
      <c r="B52" s="1188"/>
      <c r="C52" s="1189"/>
      <c r="D52" s="106"/>
      <c r="E52" s="1192" t="s">
        <v>43</v>
      </c>
      <c r="F52" s="1192"/>
      <c r="G52" s="1192"/>
      <c r="H52" s="1193"/>
      <c r="I52" s="346">
        <v>4589</v>
      </c>
      <c r="J52" s="347">
        <v>4640</v>
      </c>
      <c r="K52" s="347">
        <v>4508</v>
      </c>
      <c r="L52" s="347">
        <v>4323</v>
      </c>
      <c r="M52" s="348">
        <v>4163</v>
      </c>
    </row>
    <row r="53" spans="2:13" ht="27.75" customHeight="1" thickBot="1" x14ac:dyDescent="0.2">
      <c r="B53" s="1199" t="s">
        <v>19</v>
      </c>
      <c r="C53" s="1200"/>
      <c r="D53" s="110"/>
      <c r="E53" s="1201" t="s">
        <v>44</v>
      </c>
      <c r="F53" s="1201"/>
      <c r="G53" s="1201"/>
      <c r="H53" s="1202"/>
      <c r="I53" s="349">
        <v>-1609</v>
      </c>
      <c r="J53" s="350">
        <v>-1971</v>
      </c>
      <c r="K53" s="350">
        <v>-2054</v>
      </c>
      <c r="L53" s="350">
        <v>-2124</v>
      </c>
      <c r="M53" s="351">
        <v>-2077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ovzRvEiRU4DRkMEg0n7d5F38XmCG9mr0fYV6DxUyjTzIgJ2/ZN0lCP4Odcr9wEjMVEaSFy0r5jhqRPWE8S3qg==" saltValue="29UwT8tawG+5a/4QNOKA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31" zoomScale="50" zoomScaleNormal="50" zoomScaleSheetLayoutView="100" workbookViewId="0">
      <selection activeCell="E35" sqref="E35:S3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1305</v>
      </c>
      <c r="G55" s="352">
        <v>1133</v>
      </c>
      <c r="H55" s="353">
        <v>975</v>
      </c>
    </row>
    <row r="56" spans="2:8" ht="52.5" customHeight="1" x14ac:dyDescent="0.15">
      <c r="B56" s="122"/>
      <c r="C56" s="1210" t="s">
        <v>47</v>
      </c>
      <c r="D56" s="1210"/>
      <c r="E56" s="1211"/>
      <c r="F56" s="354">
        <v>324</v>
      </c>
      <c r="G56" s="354">
        <v>324</v>
      </c>
      <c r="H56" s="355">
        <v>324</v>
      </c>
    </row>
    <row r="57" spans="2:8" ht="53.25" customHeight="1" x14ac:dyDescent="0.15">
      <c r="B57" s="122"/>
      <c r="C57" s="1212" t="s">
        <v>48</v>
      </c>
      <c r="D57" s="1212"/>
      <c r="E57" s="1213"/>
      <c r="F57" s="356">
        <v>2675</v>
      </c>
      <c r="G57" s="356">
        <v>2890</v>
      </c>
      <c r="H57" s="357">
        <v>2974</v>
      </c>
    </row>
    <row r="58" spans="2:8" ht="45.75" customHeight="1" x14ac:dyDescent="0.15">
      <c r="B58" s="123"/>
      <c r="C58" s="1203" t="s">
        <v>548</v>
      </c>
      <c r="D58" s="1204"/>
      <c r="E58" s="1205"/>
      <c r="F58" s="358"/>
      <c r="G58" s="358"/>
      <c r="H58" s="359">
        <v>2001</v>
      </c>
    </row>
    <row r="59" spans="2:8" ht="45.75" customHeight="1" x14ac:dyDescent="0.15">
      <c r="B59" s="123"/>
      <c r="C59" s="1203" t="s">
        <v>549</v>
      </c>
      <c r="D59" s="1204"/>
      <c r="E59" s="1205"/>
      <c r="F59" s="358"/>
      <c r="G59" s="358"/>
      <c r="H59" s="359">
        <v>380</v>
      </c>
    </row>
    <row r="60" spans="2:8" ht="45.75" customHeight="1" x14ac:dyDescent="0.15">
      <c r="B60" s="123"/>
      <c r="C60" s="1203" t="s">
        <v>550</v>
      </c>
      <c r="D60" s="1204"/>
      <c r="E60" s="1205"/>
      <c r="F60" s="358"/>
      <c r="G60" s="358"/>
      <c r="H60" s="359">
        <v>195.5</v>
      </c>
    </row>
    <row r="61" spans="2:8" ht="45.75" customHeight="1" x14ac:dyDescent="0.15">
      <c r="B61" s="123"/>
      <c r="C61" s="1203" t="s">
        <v>552</v>
      </c>
      <c r="D61" s="1204"/>
      <c r="E61" s="1205"/>
      <c r="F61" s="358"/>
      <c r="G61" s="358"/>
      <c r="H61" s="359">
        <v>78.599999999999994</v>
      </c>
    </row>
    <row r="62" spans="2:8" ht="45.75" customHeight="1" thickBot="1" x14ac:dyDescent="0.2">
      <c r="B62" s="124"/>
      <c r="C62" s="1203" t="s">
        <v>551</v>
      </c>
      <c r="D62" s="1204"/>
      <c r="E62" s="1205"/>
      <c r="F62" s="360"/>
      <c r="G62" s="360"/>
      <c r="H62" s="361">
        <v>75.7</v>
      </c>
    </row>
    <row r="63" spans="2:8" ht="52.5" customHeight="1" thickBot="1" x14ac:dyDescent="0.2">
      <c r="B63" s="125"/>
      <c r="C63" s="1206" t="s">
        <v>49</v>
      </c>
      <c r="D63" s="1206"/>
      <c r="E63" s="1207"/>
      <c r="F63" s="362">
        <v>4303</v>
      </c>
      <c r="G63" s="362">
        <v>4347</v>
      </c>
      <c r="H63" s="363">
        <v>4273</v>
      </c>
    </row>
    <row r="64" spans="2:8" x14ac:dyDescent="0.15"/>
  </sheetData>
  <sheetProtection algorithmName="SHA-512" hashValue="iJtKbaC/VyBLlmM9ESkV9OiygmJUyfPF/mcWmZ3nob74MEgK8cVTADo6BtpNGoho1diJrrjwHU+ROvnp18fFwg==" saltValue="9yKMaG7yZzdX5Nh7yGom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115460</v>
      </c>
      <c r="E3" s="144"/>
      <c r="F3" s="145">
        <v>126525</v>
      </c>
      <c r="G3" s="146"/>
      <c r="H3" s="147"/>
    </row>
    <row r="4" spans="1:8" x14ac:dyDescent="0.15">
      <c r="A4" s="148"/>
      <c r="B4" s="149"/>
      <c r="C4" s="150"/>
      <c r="D4" s="151">
        <v>43072</v>
      </c>
      <c r="E4" s="152"/>
      <c r="F4" s="153">
        <v>67052</v>
      </c>
      <c r="G4" s="154"/>
      <c r="H4" s="155"/>
    </row>
    <row r="5" spans="1:8" x14ac:dyDescent="0.15">
      <c r="A5" s="136" t="s">
        <v>521</v>
      </c>
      <c r="B5" s="141"/>
      <c r="C5" s="142"/>
      <c r="D5" s="143">
        <v>100009</v>
      </c>
      <c r="E5" s="144"/>
      <c r="F5" s="145">
        <v>122054</v>
      </c>
      <c r="G5" s="146"/>
      <c r="H5" s="147"/>
    </row>
    <row r="6" spans="1:8" x14ac:dyDescent="0.15">
      <c r="A6" s="148"/>
      <c r="B6" s="149"/>
      <c r="C6" s="150"/>
      <c r="D6" s="151">
        <v>42274</v>
      </c>
      <c r="E6" s="152"/>
      <c r="F6" s="153">
        <v>68298</v>
      </c>
      <c r="G6" s="154"/>
      <c r="H6" s="155"/>
    </row>
    <row r="7" spans="1:8" x14ac:dyDescent="0.15">
      <c r="A7" s="136" t="s">
        <v>522</v>
      </c>
      <c r="B7" s="141"/>
      <c r="C7" s="142"/>
      <c r="D7" s="143">
        <v>85080</v>
      </c>
      <c r="E7" s="144"/>
      <c r="F7" s="145">
        <v>111644</v>
      </c>
      <c r="G7" s="146"/>
      <c r="H7" s="147"/>
    </row>
    <row r="8" spans="1:8" x14ac:dyDescent="0.15">
      <c r="A8" s="148"/>
      <c r="B8" s="149"/>
      <c r="C8" s="150"/>
      <c r="D8" s="151">
        <v>52023</v>
      </c>
      <c r="E8" s="152"/>
      <c r="F8" s="153">
        <v>66606</v>
      </c>
      <c r="G8" s="154"/>
      <c r="H8" s="155"/>
    </row>
    <row r="9" spans="1:8" x14ac:dyDescent="0.15">
      <c r="A9" s="136" t="s">
        <v>523</v>
      </c>
      <c r="B9" s="141"/>
      <c r="C9" s="142"/>
      <c r="D9" s="143">
        <v>67221</v>
      </c>
      <c r="E9" s="144"/>
      <c r="F9" s="145">
        <v>127917</v>
      </c>
      <c r="G9" s="146"/>
      <c r="H9" s="147"/>
    </row>
    <row r="10" spans="1:8" x14ac:dyDescent="0.15">
      <c r="A10" s="148"/>
      <c r="B10" s="149"/>
      <c r="C10" s="150"/>
      <c r="D10" s="151">
        <v>31899</v>
      </c>
      <c r="E10" s="152"/>
      <c r="F10" s="153">
        <v>69746</v>
      </c>
      <c r="G10" s="154"/>
      <c r="H10" s="155"/>
    </row>
    <row r="11" spans="1:8" x14ac:dyDescent="0.15">
      <c r="A11" s="136" t="s">
        <v>524</v>
      </c>
      <c r="B11" s="141"/>
      <c r="C11" s="142"/>
      <c r="D11" s="143">
        <v>109390</v>
      </c>
      <c r="E11" s="144"/>
      <c r="F11" s="145">
        <v>135931</v>
      </c>
      <c r="G11" s="146"/>
      <c r="H11" s="147"/>
    </row>
    <row r="12" spans="1:8" x14ac:dyDescent="0.15">
      <c r="A12" s="148"/>
      <c r="B12" s="149"/>
      <c r="C12" s="156"/>
      <c r="D12" s="151">
        <v>37201</v>
      </c>
      <c r="E12" s="152"/>
      <c r="F12" s="153">
        <v>75320</v>
      </c>
      <c r="G12" s="154"/>
      <c r="H12" s="155"/>
    </row>
    <row r="13" spans="1:8" x14ac:dyDescent="0.15">
      <c r="A13" s="136"/>
      <c r="B13" s="141"/>
      <c r="C13" s="157"/>
      <c r="D13" s="158">
        <v>95432</v>
      </c>
      <c r="E13" s="159"/>
      <c r="F13" s="160">
        <v>124814</v>
      </c>
      <c r="G13" s="161"/>
      <c r="H13" s="147"/>
    </row>
    <row r="14" spans="1:8" x14ac:dyDescent="0.15">
      <c r="A14" s="148"/>
      <c r="B14" s="149"/>
      <c r="C14" s="150"/>
      <c r="D14" s="151">
        <v>41294</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5.97</v>
      </c>
      <c r="C19" s="162">
        <f>ROUND(VALUE(SUBSTITUTE(実質収支比率等に係る経年分析!G$48,"▲","-")),2)</f>
        <v>5.75</v>
      </c>
      <c r="D19" s="162">
        <f>ROUND(VALUE(SUBSTITUTE(実質収支比率等に係る経年分析!H$48,"▲","-")),2)</f>
        <v>7.48</v>
      </c>
      <c r="E19" s="162">
        <f>ROUND(VALUE(SUBSTITUTE(実質収支比率等に係る経年分析!I$48,"▲","-")),2)</f>
        <v>8.58</v>
      </c>
      <c r="F19" s="162">
        <f>ROUND(VALUE(SUBSTITUTE(実質収支比率等に係る経年分析!J$48,"▲","-")),2)</f>
        <v>12.29</v>
      </c>
    </row>
    <row r="20" spans="1:11" x14ac:dyDescent="0.15">
      <c r="A20" s="162" t="s">
        <v>53</v>
      </c>
      <c r="B20" s="162">
        <f>ROUND(VALUE(SUBSTITUTE(実質収支比率等に係る経年分析!F$47,"▲","-")),2)</f>
        <v>26.4</v>
      </c>
      <c r="C20" s="162">
        <f>ROUND(VALUE(SUBSTITUTE(実質収支比率等に係る経年分析!G$47,"▲","-")),2)</f>
        <v>32.78</v>
      </c>
      <c r="D20" s="162">
        <f>ROUND(VALUE(SUBSTITUTE(実質収支比率等に係る経年分析!H$47,"▲","-")),2)</f>
        <v>35.380000000000003</v>
      </c>
      <c r="E20" s="162">
        <f>ROUND(VALUE(SUBSTITUTE(実質収支比率等に係る経年分析!I$47,"▲","-")),2)</f>
        <v>30.5</v>
      </c>
      <c r="F20" s="162">
        <f>ROUND(VALUE(SUBSTITUTE(実質収支比率等に係る経年分析!J$47,"▲","-")),2)</f>
        <v>25.59</v>
      </c>
    </row>
    <row r="21" spans="1:11" x14ac:dyDescent="0.15">
      <c r="A21" s="162" t="s">
        <v>54</v>
      </c>
      <c r="B21" s="162">
        <f>IF(ISNUMBER(VALUE(SUBSTITUTE(実質収支比率等に係る経年分析!F$49,"▲","-"))),ROUND(VALUE(SUBSTITUTE(実質収支比率等に係る経年分析!F$49,"▲","-")),2),NA())</f>
        <v>3.28</v>
      </c>
      <c r="C21" s="162">
        <f>IF(ISNUMBER(VALUE(SUBSTITUTE(実質収支比率等に係る経年分析!G$49,"▲","-"))),ROUND(VALUE(SUBSTITUTE(実質収支比率等に係る経年分析!G$49,"▲","-")),2),NA())</f>
        <v>8.1199999999999992</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-3.47</v>
      </c>
      <c r="F21" s="162">
        <f>IF(ISNUMBER(VALUE(SUBSTITUTE(実質収支比率等に係る経年分析!J$49,"▲","-"))),ROUND(VALUE(SUBSTITUTE(実質収支比率等に係る経年分析!J$49,"▲","-")),2),NA())</f>
        <v>-0.2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4.51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5.04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4.62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4.47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文化・体育振興基金特別会計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浄化槽整備推進事業特別会計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2.2400000000000002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4.5599999999999996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4.4000000000000004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7.47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369</v>
      </c>
      <c r="E42" s="164"/>
      <c r="F42" s="164"/>
      <c r="G42" s="164">
        <f>'実質公債費比率（分子）の構造'!L$52</f>
        <v>394</v>
      </c>
      <c r="H42" s="164"/>
      <c r="I42" s="164"/>
      <c r="J42" s="164">
        <f>'実質公債費比率（分子）の構造'!M$52</f>
        <v>412</v>
      </c>
      <c r="K42" s="164"/>
      <c r="L42" s="164"/>
      <c r="M42" s="164">
        <f>'実質公債費比率（分子）の構造'!N$52</f>
        <v>432</v>
      </c>
      <c r="N42" s="164"/>
      <c r="O42" s="164"/>
      <c r="P42" s="164">
        <f>'実質公債費比率（分子）の構造'!O$52</f>
        <v>456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30</v>
      </c>
      <c r="C45" s="164"/>
      <c r="D45" s="164"/>
      <c r="E45" s="164">
        <f>'実質公債費比率（分子）の構造'!L$49</f>
        <v>23</v>
      </c>
      <c r="F45" s="164"/>
      <c r="G45" s="164"/>
      <c r="H45" s="164">
        <f>'実質公債費比率（分子）の構造'!M$49</f>
        <v>17</v>
      </c>
      <c r="I45" s="164"/>
      <c r="J45" s="164"/>
      <c r="K45" s="164">
        <f>'実質公債費比率（分子）の構造'!N$49</f>
        <v>20</v>
      </c>
      <c r="L45" s="164"/>
      <c r="M45" s="164"/>
      <c r="N45" s="164">
        <f>'実質公債費比率（分子）の構造'!O$49</f>
        <v>18</v>
      </c>
      <c r="O45" s="164"/>
      <c r="P45" s="164"/>
    </row>
    <row r="46" spans="1:16" x14ac:dyDescent="0.15">
      <c r="A46" s="164" t="s">
        <v>64</v>
      </c>
      <c r="B46" s="164">
        <f>'実質公債費比率（分子）の構造'!K$48</f>
        <v>24</v>
      </c>
      <c r="C46" s="164"/>
      <c r="D46" s="164"/>
      <c r="E46" s="164">
        <f>'実質公債費比率（分子）の構造'!L$48</f>
        <v>33</v>
      </c>
      <c r="F46" s="164"/>
      <c r="G46" s="164"/>
      <c r="H46" s="164">
        <f>'実質公債費比率（分子）の構造'!M$48</f>
        <v>36</v>
      </c>
      <c r="I46" s="164"/>
      <c r="J46" s="164"/>
      <c r="K46" s="164">
        <f>'実質公債費比率（分子）の構造'!N$48</f>
        <v>32</v>
      </c>
      <c r="L46" s="164"/>
      <c r="M46" s="164"/>
      <c r="N46" s="164">
        <f>'実質公債費比率（分子）の構造'!O$48</f>
        <v>40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462</v>
      </c>
      <c r="C49" s="164"/>
      <c r="D49" s="164"/>
      <c r="E49" s="164">
        <f>'実質公債費比率（分子）の構造'!L$45</f>
        <v>497</v>
      </c>
      <c r="F49" s="164"/>
      <c r="G49" s="164"/>
      <c r="H49" s="164">
        <f>'実質公債費比率（分子）の構造'!M$45</f>
        <v>532</v>
      </c>
      <c r="I49" s="164"/>
      <c r="J49" s="164"/>
      <c r="K49" s="164">
        <f>'実質公債費比率（分子）の構造'!N$45</f>
        <v>545</v>
      </c>
      <c r="L49" s="164"/>
      <c r="M49" s="164"/>
      <c r="N49" s="164">
        <f>'実質公債費比率（分子）の構造'!O$45</f>
        <v>585</v>
      </c>
      <c r="O49" s="164"/>
      <c r="P49" s="164"/>
    </row>
    <row r="50" spans="1:16" x14ac:dyDescent="0.15">
      <c r="A50" s="164" t="s">
        <v>67</v>
      </c>
      <c r="B50" s="164" t="e">
        <f>NA()</f>
        <v>#N/A</v>
      </c>
      <c r="C50" s="164">
        <f>IF(ISNUMBER('実質公債費比率（分子）の構造'!K$53),'実質公債費比率（分子）の構造'!K$53,NA())</f>
        <v>147</v>
      </c>
      <c r="D50" s="164" t="e">
        <f>NA()</f>
        <v>#N/A</v>
      </c>
      <c r="E50" s="164" t="e">
        <f>NA()</f>
        <v>#N/A</v>
      </c>
      <c r="F50" s="164">
        <f>IF(ISNUMBER('実質公債費比率（分子）の構造'!L$53),'実質公債費比率（分子）の構造'!L$53,NA())</f>
        <v>159</v>
      </c>
      <c r="G50" s="164" t="e">
        <f>NA()</f>
        <v>#N/A</v>
      </c>
      <c r="H50" s="164" t="e">
        <f>NA()</f>
        <v>#N/A</v>
      </c>
      <c r="I50" s="164">
        <f>IF(ISNUMBER('実質公債費比率（分子）の構造'!M$53),'実質公債費比率（分子）の構造'!M$53,NA())</f>
        <v>173</v>
      </c>
      <c r="J50" s="164" t="e">
        <f>NA()</f>
        <v>#N/A</v>
      </c>
      <c r="K50" s="164" t="e">
        <f>NA()</f>
        <v>#N/A</v>
      </c>
      <c r="L50" s="164">
        <f>IF(ISNUMBER('実質公債費比率（分子）の構造'!N$53),'実質公債費比率（分子）の構造'!N$53,NA())</f>
        <v>165</v>
      </c>
      <c r="M50" s="164" t="e">
        <f>NA()</f>
        <v>#N/A</v>
      </c>
      <c r="N50" s="164" t="e">
        <f>NA()</f>
        <v>#N/A</v>
      </c>
      <c r="O50" s="164">
        <f>IF(ISNUMBER('実質公債費比率（分子）の構造'!O$53),'実質公債費比率（分子）の構造'!O$53,NA())</f>
        <v>187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4589</v>
      </c>
      <c r="E56" s="163"/>
      <c r="F56" s="163"/>
      <c r="G56" s="163">
        <f>'将来負担比率（分子）の構造'!J$52</f>
        <v>4640</v>
      </c>
      <c r="H56" s="163"/>
      <c r="I56" s="163"/>
      <c r="J56" s="163">
        <f>'将来負担比率（分子）の構造'!K$52</f>
        <v>4508</v>
      </c>
      <c r="K56" s="163"/>
      <c r="L56" s="163"/>
      <c r="M56" s="163">
        <f>'将来負担比率（分子）の構造'!L$52</f>
        <v>4323</v>
      </c>
      <c r="N56" s="163"/>
      <c r="O56" s="163"/>
      <c r="P56" s="163">
        <f>'将来負担比率（分子）の構造'!M$52</f>
        <v>4163</v>
      </c>
    </row>
    <row r="57" spans="1:16" x14ac:dyDescent="0.15">
      <c r="A57" s="163" t="s">
        <v>42</v>
      </c>
      <c r="B57" s="163"/>
      <c r="C57" s="163"/>
      <c r="D57" s="163">
        <f>'将来負担比率（分子）の構造'!I$51</f>
        <v>3</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3782</v>
      </c>
      <c r="E58" s="163"/>
      <c r="F58" s="163"/>
      <c r="G58" s="163">
        <f>'将来負担比率（分子）の構造'!J$50</f>
        <v>4242</v>
      </c>
      <c r="H58" s="163"/>
      <c r="I58" s="163"/>
      <c r="J58" s="163">
        <f>'将来負担比率（分子）の構造'!K$50</f>
        <v>4352</v>
      </c>
      <c r="K58" s="163"/>
      <c r="L58" s="163"/>
      <c r="M58" s="163">
        <f>'将来負担比率（分子）の構造'!L$50</f>
        <v>4386</v>
      </c>
      <c r="N58" s="163"/>
      <c r="O58" s="163"/>
      <c r="P58" s="163">
        <f>'将来負担比率（分子）の構造'!M$50</f>
        <v>4335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754</v>
      </c>
      <c r="C62" s="163"/>
      <c r="D62" s="163"/>
      <c r="E62" s="163">
        <f>'将来負担比率（分子）の構造'!J$45</f>
        <v>755</v>
      </c>
      <c r="F62" s="163"/>
      <c r="G62" s="163"/>
      <c r="H62" s="163">
        <f>'将来負担比率（分子）の構造'!K$45</f>
        <v>747</v>
      </c>
      <c r="I62" s="163"/>
      <c r="J62" s="163"/>
      <c r="K62" s="163">
        <f>'将来負担比率（分子）の構造'!L$45</f>
        <v>764</v>
      </c>
      <c r="L62" s="163"/>
      <c r="M62" s="163"/>
      <c r="N62" s="163">
        <f>'将来負担比率（分子）の構造'!M$45</f>
        <v>731</v>
      </c>
      <c r="O62" s="163"/>
      <c r="P62" s="163"/>
    </row>
    <row r="63" spans="1:16" x14ac:dyDescent="0.15">
      <c r="A63" s="163" t="s">
        <v>34</v>
      </c>
      <c r="B63" s="163">
        <f>'将来負担比率（分子）の構造'!I$44</f>
        <v>203</v>
      </c>
      <c r="C63" s="163"/>
      <c r="D63" s="163"/>
      <c r="E63" s="163">
        <f>'将来負担比率（分子）の構造'!J$44</f>
        <v>227</v>
      </c>
      <c r="F63" s="163"/>
      <c r="G63" s="163"/>
      <c r="H63" s="163">
        <f>'将来負担比率（分子）の構造'!K$44</f>
        <v>232</v>
      </c>
      <c r="I63" s="163"/>
      <c r="J63" s="163"/>
      <c r="K63" s="163">
        <f>'将来負担比率（分子）の構造'!L$44</f>
        <v>214</v>
      </c>
      <c r="L63" s="163"/>
      <c r="M63" s="163"/>
      <c r="N63" s="163">
        <f>'将来負担比率（分子）の構造'!M$44</f>
        <v>226</v>
      </c>
      <c r="O63" s="163"/>
      <c r="P63" s="163"/>
    </row>
    <row r="64" spans="1:16" x14ac:dyDescent="0.15">
      <c r="A64" s="163" t="s">
        <v>33</v>
      </c>
      <c r="B64" s="163">
        <f>'将来負担比率（分子）の構造'!I$43</f>
        <v>219</v>
      </c>
      <c r="C64" s="163"/>
      <c r="D64" s="163"/>
      <c r="E64" s="163">
        <f>'将来負担比率（分子）の構造'!J$43</f>
        <v>263</v>
      </c>
      <c r="F64" s="163"/>
      <c r="G64" s="163"/>
      <c r="H64" s="163">
        <f>'将来負担比率（分子）の構造'!K$43</f>
        <v>306</v>
      </c>
      <c r="I64" s="163"/>
      <c r="J64" s="163"/>
      <c r="K64" s="163">
        <f>'将来負担比率（分子）の構造'!L$43</f>
        <v>310</v>
      </c>
      <c r="L64" s="163"/>
      <c r="M64" s="163"/>
      <c r="N64" s="163">
        <f>'将来負担比率（分子）の構造'!M$43</f>
        <v>315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5588</v>
      </c>
      <c r="C66" s="163"/>
      <c r="D66" s="163"/>
      <c r="E66" s="163">
        <f>'将来負担比率（分子）の構造'!J$41</f>
        <v>5666</v>
      </c>
      <c r="F66" s="163"/>
      <c r="G66" s="163"/>
      <c r="H66" s="163">
        <f>'将来負担比率（分子）の構造'!K$41</f>
        <v>5521</v>
      </c>
      <c r="I66" s="163"/>
      <c r="J66" s="163"/>
      <c r="K66" s="163">
        <f>'将来負担比率（分子）の構造'!L$41</f>
        <v>5298</v>
      </c>
      <c r="L66" s="163"/>
      <c r="M66" s="163"/>
      <c r="N66" s="163">
        <f>'将来負担比率（分子）の構造'!M$41</f>
        <v>5149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1305</v>
      </c>
      <c r="C72" s="167">
        <f>基金残高に係る経年分析!G55</f>
        <v>1133</v>
      </c>
      <c r="D72" s="167">
        <f>基金残高に係る経年分析!H55</f>
        <v>975</v>
      </c>
    </row>
    <row r="73" spans="1:16" x14ac:dyDescent="0.15">
      <c r="A73" s="166" t="s">
        <v>74</v>
      </c>
      <c r="B73" s="167">
        <f>基金残高に係る経年分析!F56</f>
        <v>324</v>
      </c>
      <c r="C73" s="167">
        <f>基金残高に係る経年分析!G56</f>
        <v>324</v>
      </c>
      <c r="D73" s="167">
        <f>基金残高に係る経年分析!H56</f>
        <v>324</v>
      </c>
    </row>
    <row r="74" spans="1:16" x14ac:dyDescent="0.15">
      <c r="A74" s="166" t="s">
        <v>75</v>
      </c>
      <c r="B74" s="167">
        <f>基金残高に係る経年分析!F57</f>
        <v>2675</v>
      </c>
      <c r="C74" s="167">
        <f>基金残高に係る経年分析!G57</f>
        <v>2890</v>
      </c>
      <c r="D74" s="167">
        <f>基金残高に係る経年分析!H57</f>
        <v>2974</v>
      </c>
    </row>
  </sheetData>
  <sheetProtection algorithmName="SHA-512" hashValue="SvDE+zxClAtuAUChaXXB1zj8pfWMIcDAf95Rsv8EOQBBuxYY9bBrlxPayttuNe6ReS0SNx58PGBJVwm85c4nbw==" saltValue="sKlky9QyVgWoWJNr95Qi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31" workbookViewId="0">
      <selection activeCell="B35" sqref="B35:Y3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1187255</v>
      </c>
      <c r="S5" s="613"/>
      <c r="T5" s="613"/>
      <c r="U5" s="613"/>
      <c r="V5" s="613"/>
      <c r="W5" s="613"/>
      <c r="X5" s="613"/>
      <c r="Y5" s="614"/>
      <c r="Z5" s="615">
        <v>17.2</v>
      </c>
      <c r="AA5" s="615"/>
      <c r="AB5" s="615"/>
      <c r="AC5" s="615"/>
      <c r="AD5" s="616">
        <v>1187255</v>
      </c>
      <c r="AE5" s="616"/>
      <c r="AF5" s="616"/>
      <c r="AG5" s="616"/>
      <c r="AH5" s="616"/>
      <c r="AI5" s="616"/>
      <c r="AJ5" s="616"/>
      <c r="AK5" s="616"/>
      <c r="AL5" s="617">
        <v>31.2</v>
      </c>
      <c r="AM5" s="618"/>
      <c r="AN5" s="618"/>
      <c r="AO5" s="619"/>
      <c r="AP5" s="609" t="s">
        <v>217</v>
      </c>
      <c r="AQ5" s="610"/>
      <c r="AR5" s="610"/>
      <c r="AS5" s="610"/>
      <c r="AT5" s="610"/>
      <c r="AU5" s="610"/>
      <c r="AV5" s="610"/>
      <c r="AW5" s="610"/>
      <c r="AX5" s="610"/>
      <c r="AY5" s="610"/>
      <c r="AZ5" s="610"/>
      <c r="BA5" s="610"/>
      <c r="BB5" s="610"/>
      <c r="BC5" s="610"/>
      <c r="BD5" s="610"/>
      <c r="BE5" s="610"/>
      <c r="BF5" s="611"/>
      <c r="BG5" s="623">
        <v>1187246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88238</v>
      </c>
      <c r="S6" s="624"/>
      <c r="T6" s="624"/>
      <c r="U6" s="624"/>
      <c r="V6" s="624"/>
      <c r="W6" s="624"/>
      <c r="X6" s="624"/>
      <c r="Y6" s="625"/>
      <c r="Z6" s="626">
        <v>1.3</v>
      </c>
      <c r="AA6" s="626"/>
      <c r="AB6" s="626"/>
      <c r="AC6" s="626"/>
      <c r="AD6" s="627">
        <v>88238</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1187246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78217</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78217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370</v>
      </c>
      <c r="S7" s="624"/>
      <c r="T7" s="624"/>
      <c r="U7" s="624"/>
      <c r="V7" s="624"/>
      <c r="W7" s="624"/>
      <c r="X7" s="624"/>
      <c r="Y7" s="625"/>
      <c r="Z7" s="626">
        <v>0</v>
      </c>
      <c r="AA7" s="626"/>
      <c r="AB7" s="626"/>
      <c r="AC7" s="626"/>
      <c r="AD7" s="627">
        <v>370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375569</v>
      </c>
      <c r="BH7" s="624"/>
      <c r="BI7" s="624"/>
      <c r="BJ7" s="624"/>
      <c r="BK7" s="624"/>
      <c r="BL7" s="624"/>
      <c r="BM7" s="624"/>
      <c r="BN7" s="625"/>
      <c r="BO7" s="626">
        <v>31.6</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1110936</v>
      </c>
      <c r="CS7" s="624"/>
      <c r="CT7" s="624"/>
      <c r="CU7" s="624"/>
      <c r="CV7" s="624"/>
      <c r="CW7" s="624"/>
      <c r="CX7" s="624"/>
      <c r="CY7" s="625"/>
      <c r="CZ7" s="626">
        <v>17.399999999999999</v>
      </c>
      <c r="DA7" s="626"/>
      <c r="DB7" s="626"/>
      <c r="DC7" s="626"/>
      <c r="DD7" s="632">
        <v>11780</v>
      </c>
      <c r="DE7" s="624"/>
      <c r="DF7" s="624"/>
      <c r="DG7" s="624"/>
      <c r="DH7" s="624"/>
      <c r="DI7" s="624"/>
      <c r="DJ7" s="624"/>
      <c r="DK7" s="624"/>
      <c r="DL7" s="624"/>
      <c r="DM7" s="624"/>
      <c r="DN7" s="624"/>
      <c r="DO7" s="624"/>
      <c r="DP7" s="625"/>
      <c r="DQ7" s="632">
        <v>972992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5869</v>
      </c>
      <c r="S8" s="624"/>
      <c r="T8" s="624"/>
      <c r="U8" s="624"/>
      <c r="V8" s="624"/>
      <c r="W8" s="624"/>
      <c r="X8" s="624"/>
      <c r="Y8" s="625"/>
      <c r="Z8" s="626">
        <v>0.1</v>
      </c>
      <c r="AA8" s="626"/>
      <c r="AB8" s="626"/>
      <c r="AC8" s="626"/>
      <c r="AD8" s="627">
        <v>5869</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13820</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1835951</v>
      </c>
      <c r="CS8" s="624"/>
      <c r="CT8" s="624"/>
      <c r="CU8" s="624"/>
      <c r="CV8" s="624"/>
      <c r="CW8" s="624"/>
      <c r="CX8" s="624"/>
      <c r="CY8" s="625"/>
      <c r="CZ8" s="626">
        <v>28.7</v>
      </c>
      <c r="DA8" s="626"/>
      <c r="DB8" s="626"/>
      <c r="DC8" s="626"/>
      <c r="DD8" s="632">
        <v>352669</v>
      </c>
      <c r="DE8" s="624"/>
      <c r="DF8" s="624"/>
      <c r="DG8" s="624"/>
      <c r="DH8" s="624"/>
      <c r="DI8" s="624"/>
      <c r="DJ8" s="624"/>
      <c r="DK8" s="624"/>
      <c r="DL8" s="624"/>
      <c r="DM8" s="624"/>
      <c r="DN8" s="624"/>
      <c r="DO8" s="624"/>
      <c r="DP8" s="625"/>
      <c r="DQ8" s="632">
        <v>904695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7556</v>
      </c>
      <c r="S9" s="624"/>
      <c r="T9" s="624"/>
      <c r="U9" s="624"/>
      <c r="V9" s="624"/>
      <c r="W9" s="624"/>
      <c r="X9" s="624"/>
      <c r="Y9" s="625"/>
      <c r="Z9" s="626">
        <v>0.1</v>
      </c>
      <c r="AA9" s="626"/>
      <c r="AB9" s="626"/>
      <c r="AC9" s="626"/>
      <c r="AD9" s="627">
        <v>7556</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321065</v>
      </c>
      <c r="BH9" s="624"/>
      <c r="BI9" s="624"/>
      <c r="BJ9" s="624"/>
      <c r="BK9" s="624"/>
      <c r="BL9" s="624"/>
      <c r="BM9" s="624"/>
      <c r="BN9" s="625"/>
      <c r="BO9" s="626">
        <v>27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843671</v>
      </c>
      <c r="CS9" s="624"/>
      <c r="CT9" s="624"/>
      <c r="CU9" s="624"/>
      <c r="CV9" s="624"/>
      <c r="CW9" s="624"/>
      <c r="CX9" s="624"/>
      <c r="CY9" s="625"/>
      <c r="CZ9" s="626">
        <v>13.2</v>
      </c>
      <c r="DA9" s="626"/>
      <c r="DB9" s="626"/>
      <c r="DC9" s="626"/>
      <c r="DD9" s="632">
        <v>421</v>
      </c>
      <c r="DE9" s="624"/>
      <c r="DF9" s="624"/>
      <c r="DG9" s="624"/>
      <c r="DH9" s="624"/>
      <c r="DI9" s="624"/>
      <c r="DJ9" s="624"/>
      <c r="DK9" s="624"/>
      <c r="DL9" s="624"/>
      <c r="DM9" s="624"/>
      <c r="DN9" s="624"/>
      <c r="DO9" s="624"/>
      <c r="DP9" s="625"/>
      <c r="DQ9" s="632">
        <v>614688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25343</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1041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871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244592</v>
      </c>
      <c r="S11" s="624"/>
      <c r="T11" s="624"/>
      <c r="U11" s="624"/>
      <c r="V11" s="624"/>
      <c r="W11" s="624"/>
      <c r="X11" s="624"/>
      <c r="Y11" s="625"/>
      <c r="Z11" s="628">
        <v>3.5</v>
      </c>
      <c r="AA11" s="629"/>
      <c r="AB11" s="629"/>
      <c r="AC11" s="635"/>
      <c r="AD11" s="632">
        <v>244592</v>
      </c>
      <c r="AE11" s="624"/>
      <c r="AF11" s="624"/>
      <c r="AG11" s="624"/>
      <c r="AH11" s="624"/>
      <c r="AI11" s="624"/>
      <c r="AJ11" s="624"/>
      <c r="AK11" s="625"/>
      <c r="AL11" s="628">
        <v>6.4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15341</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533669</v>
      </c>
      <c r="CS11" s="624"/>
      <c r="CT11" s="624"/>
      <c r="CU11" s="624"/>
      <c r="CV11" s="624"/>
      <c r="CW11" s="624"/>
      <c r="CX11" s="624"/>
      <c r="CY11" s="625"/>
      <c r="CZ11" s="626">
        <v>8.3000000000000007</v>
      </c>
      <c r="DA11" s="626"/>
      <c r="DB11" s="626"/>
      <c r="DC11" s="626"/>
      <c r="DD11" s="632">
        <v>248490</v>
      </c>
      <c r="DE11" s="624"/>
      <c r="DF11" s="624"/>
      <c r="DG11" s="624"/>
      <c r="DH11" s="624"/>
      <c r="DI11" s="624"/>
      <c r="DJ11" s="624"/>
      <c r="DK11" s="624"/>
      <c r="DL11" s="624"/>
      <c r="DM11" s="624"/>
      <c r="DN11" s="624"/>
      <c r="DO11" s="624"/>
      <c r="DP11" s="625"/>
      <c r="DQ11" s="632">
        <v>248153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684016</v>
      </c>
      <c r="BH12" s="624"/>
      <c r="BI12" s="624"/>
      <c r="BJ12" s="624"/>
      <c r="BK12" s="624"/>
      <c r="BL12" s="624"/>
      <c r="BM12" s="624"/>
      <c r="BN12" s="625"/>
      <c r="BO12" s="626">
        <v>57.6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87615</v>
      </c>
      <c r="CS12" s="624"/>
      <c r="CT12" s="624"/>
      <c r="CU12" s="624"/>
      <c r="CV12" s="624"/>
      <c r="CW12" s="624"/>
      <c r="CX12" s="624"/>
      <c r="CY12" s="625"/>
      <c r="CZ12" s="626">
        <v>1.4</v>
      </c>
      <c r="DA12" s="626"/>
      <c r="DB12" s="626"/>
      <c r="DC12" s="626"/>
      <c r="DD12" s="632">
        <v>7216</v>
      </c>
      <c r="DE12" s="624"/>
      <c r="DF12" s="624"/>
      <c r="DG12" s="624"/>
      <c r="DH12" s="624"/>
      <c r="DI12" s="624"/>
      <c r="DJ12" s="624"/>
      <c r="DK12" s="624"/>
      <c r="DL12" s="624"/>
      <c r="DM12" s="624"/>
      <c r="DN12" s="624"/>
      <c r="DO12" s="624"/>
      <c r="DP12" s="625"/>
      <c r="DQ12" s="632">
        <v>66597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682291</v>
      </c>
      <c r="BH13" s="624"/>
      <c r="BI13" s="624"/>
      <c r="BJ13" s="624"/>
      <c r="BK13" s="624"/>
      <c r="BL13" s="624"/>
      <c r="BM13" s="624"/>
      <c r="BN13" s="625"/>
      <c r="BO13" s="626">
        <v>57.5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504088</v>
      </c>
      <c r="CS13" s="624"/>
      <c r="CT13" s="624"/>
      <c r="CU13" s="624"/>
      <c r="CV13" s="624"/>
      <c r="CW13" s="624"/>
      <c r="CX13" s="624"/>
      <c r="CY13" s="625"/>
      <c r="CZ13" s="626">
        <v>7.9</v>
      </c>
      <c r="DA13" s="626"/>
      <c r="DB13" s="626"/>
      <c r="DC13" s="626"/>
      <c r="DD13" s="632">
        <v>317145</v>
      </c>
      <c r="DE13" s="624"/>
      <c r="DF13" s="624"/>
      <c r="DG13" s="624"/>
      <c r="DH13" s="624"/>
      <c r="DI13" s="624"/>
      <c r="DJ13" s="624"/>
      <c r="DK13" s="624"/>
      <c r="DL13" s="624"/>
      <c r="DM13" s="624"/>
      <c r="DN13" s="624"/>
      <c r="DO13" s="624"/>
      <c r="DP13" s="625"/>
      <c r="DQ13" s="632">
        <v>305904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39916</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294514</v>
      </c>
      <c r="CS14" s="624"/>
      <c r="CT14" s="624"/>
      <c r="CU14" s="624"/>
      <c r="CV14" s="624"/>
      <c r="CW14" s="624"/>
      <c r="CX14" s="624"/>
      <c r="CY14" s="625"/>
      <c r="CZ14" s="626">
        <v>4.5999999999999996</v>
      </c>
      <c r="DA14" s="626"/>
      <c r="DB14" s="626"/>
      <c r="DC14" s="626"/>
      <c r="DD14" s="632">
        <v>9488</v>
      </c>
      <c r="DE14" s="624"/>
      <c r="DF14" s="624"/>
      <c r="DG14" s="624"/>
      <c r="DH14" s="624"/>
      <c r="DI14" s="624"/>
      <c r="DJ14" s="624"/>
      <c r="DK14" s="624"/>
      <c r="DL14" s="624"/>
      <c r="DM14" s="624"/>
      <c r="DN14" s="624"/>
      <c r="DO14" s="624"/>
      <c r="DP14" s="625"/>
      <c r="DQ14" s="632">
        <v>259886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5566</v>
      </c>
      <c r="S15" s="624"/>
      <c r="T15" s="624"/>
      <c r="U15" s="624"/>
      <c r="V15" s="624"/>
      <c r="W15" s="624"/>
      <c r="X15" s="624"/>
      <c r="Y15" s="625"/>
      <c r="Z15" s="626">
        <v>0.1</v>
      </c>
      <c r="AA15" s="626"/>
      <c r="AB15" s="626"/>
      <c r="AC15" s="626"/>
      <c r="AD15" s="627">
        <v>5566</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87745</v>
      </c>
      <c r="BH15" s="624"/>
      <c r="BI15" s="624"/>
      <c r="BJ15" s="624"/>
      <c r="BK15" s="624"/>
      <c r="BL15" s="624"/>
      <c r="BM15" s="624"/>
      <c r="BN15" s="625"/>
      <c r="BO15" s="626">
        <v>7.4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517498</v>
      </c>
      <c r="CS15" s="624"/>
      <c r="CT15" s="624"/>
      <c r="CU15" s="624"/>
      <c r="CV15" s="624"/>
      <c r="CW15" s="624"/>
      <c r="CX15" s="624"/>
      <c r="CY15" s="625"/>
      <c r="CZ15" s="626">
        <v>8.1</v>
      </c>
      <c r="DA15" s="626"/>
      <c r="DB15" s="626"/>
      <c r="DC15" s="626"/>
      <c r="DD15" s="632">
        <v>22421</v>
      </c>
      <c r="DE15" s="624"/>
      <c r="DF15" s="624"/>
      <c r="DG15" s="624"/>
      <c r="DH15" s="624"/>
      <c r="DI15" s="624"/>
      <c r="DJ15" s="624"/>
      <c r="DK15" s="624"/>
      <c r="DL15" s="624"/>
      <c r="DM15" s="624"/>
      <c r="DN15" s="624"/>
      <c r="DO15" s="624"/>
      <c r="DP15" s="625"/>
      <c r="DQ15" s="632">
        <v>492534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20748</v>
      </c>
      <c r="S16" s="624"/>
      <c r="T16" s="624"/>
      <c r="U16" s="624"/>
      <c r="V16" s="624"/>
      <c r="W16" s="624"/>
      <c r="X16" s="624"/>
      <c r="Y16" s="625"/>
      <c r="Z16" s="626">
        <v>0.3</v>
      </c>
      <c r="AA16" s="626"/>
      <c r="AB16" s="626"/>
      <c r="AC16" s="626"/>
      <c r="AD16" s="627">
        <v>20748</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102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102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41958</v>
      </c>
      <c r="S17" s="624"/>
      <c r="T17" s="624"/>
      <c r="U17" s="624"/>
      <c r="V17" s="624"/>
      <c r="W17" s="624"/>
      <c r="X17" s="624"/>
      <c r="Y17" s="625"/>
      <c r="Z17" s="626">
        <v>0.6</v>
      </c>
      <c r="AA17" s="626"/>
      <c r="AB17" s="626"/>
      <c r="AC17" s="626"/>
      <c r="AD17" s="627">
        <v>41958</v>
      </c>
      <c r="AE17" s="627"/>
      <c r="AF17" s="627"/>
      <c r="AG17" s="627"/>
      <c r="AH17" s="627"/>
      <c r="AI17" s="627"/>
      <c r="AJ17" s="627"/>
      <c r="AK17" s="627"/>
      <c r="AL17" s="628">
        <v>1.1000000000000001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585023</v>
      </c>
      <c r="CS17" s="624"/>
      <c r="CT17" s="624"/>
      <c r="CU17" s="624"/>
      <c r="CV17" s="624"/>
      <c r="CW17" s="624"/>
      <c r="CX17" s="624"/>
      <c r="CY17" s="625"/>
      <c r="CZ17" s="626">
        <v>9.1999999999999993</v>
      </c>
      <c r="DA17" s="626"/>
      <c r="DB17" s="626"/>
      <c r="DC17" s="626"/>
      <c r="DD17" s="632" t="s">
        <v>122</v>
      </c>
      <c r="DE17" s="624"/>
      <c r="DF17" s="624"/>
      <c r="DG17" s="624"/>
      <c r="DH17" s="624"/>
      <c r="DI17" s="624"/>
      <c r="DJ17" s="624"/>
      <c r="DK17" s="624"/>
      <c r="DL17" s="624"/>
      <c r="DM17" s="624"/>
      <c r="DN17" s="624"/>
      <c r="DO17" s="624"/>
      <c r="DP17" s="625"/>
      <c r="DQ17" s="632">
        <v>585023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4472</v>
      </c>
      <c r="S18" s="624"/>
      <c r="T18" s="624"/>
      <c r="U18" s="624"/>
      <c r="V18" s="624"/>
      <c r="W18" s="624"/>
      <c r="X18" s="624"/>
      <c r="Y18" s="625"/>
      <c r="Z18" s="626">
        <v>0.1</v>
      </c>
      <c r="AA18" s="626"/>
      <c r="AB18" s="626"/>
      <c r="AC18" s="626"/>
      <c r="AD18" s="627">
        <v>4472</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4</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4</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37486</v>
      </c>
      <c r="S19" s="624"/>
      <c r="T19" s="624"/>
      <c r="U19" s="624"/>
      <c r="V19" s="624"/>
      <c r="W19" s="624"/>
      <c r="X19" s="624"/>
      <c r="Y19" s="625"/>
      <c r="Z19" s="626">
        <v>0.5</v>
      </c>
      <c r="AA19" s="626"/>
      <c r="AB19" s="626"/>
      <c r="AC19" s="626"/>
      <c r="AD19" s="627">
        <v>37486</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6392329</v>
      </c>
      <c r="CS20" s="624"/>
      <c r="CT20" s="624"/>
      <c r="CU20" s="624"/>
      <c r="CV20" s="624"/>
      <c r="CW20" s="624"/>
      <c r="CX20" s="624"/>
      <c r="CY20" s="625"/>
      <c r="CZ20" s="626">
        <v>100</v>
      </c>
      <c r="DA20" s="626"/>
      <c r="DB20" s="626"/>
      <c r="DC20" s="626"/>
      <c r="DD20" s="632">
        <v>969630</v>
      </c>
      <c r="DE20" s="624"/>
      <c r="DF20" s="624"/>
      <c r="DG20" s="624"/>
      <c r="DH20" s="624"/>
      <c r="DI20" s="624"/>
      <c r="DJ20" s="624"/>
      <c r="DK20" s="624"/>
      <c r="DL20" s="624"/>
      <c r="DM20" s="624"/>
      <c r="DN20" s="624"/>
      <c r="DO20" s="624"/>
      <c r="DP20" s="625"/>
      <c r="DQ20" s="632">
        <v>4529666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2441017</v>
      </c>
      <c r="S21" s="624"/>
      <c r="T21" s="624"/>
      <c r="U21" s="624"/>
      <c r="V21" s="624"/>
      <c r="W21" s="624"/>
      <c r="X21" s="624"/>
      <c r="Y21" s="625"/>
      <c r="Z21" s="626">
        <v>35.299999999999997</v>
      </c>
      <c r="AA21" s="626"/>
      <c r="AB21" s="626"/>
      <c r="AC21" s="626"/>
      <c r="AD21" s="627">
        <v>2189453</v>
      </c>
      <c r="AE21" s="627"/>
      <c r="AF21" s="627"/>
      <c r="AG21" s="627"/>
      <c r="AH21" s="627"/>
      <c r="AI21" s="627"/>
      <c r="AJ21" s="627"/>
      <c r="AK21" s="627"/>
      <c r="AL21" s="628">
        <v>57.5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2189453</v>
      </c>
      <c r="S22" s="624"/>
      <c r="T22" s="624"/>
      <c r="U22" s="624"/>
      <c r="V22" s="624"/>
      <c r="W22" s="624"/>
      <c r="X22" s="624"/>
      <c r="Y22" s="625"/>
      <c r="Z22" s="626">
        <v>31.7</v>
      </c>
      <c r="AA22" s="626"/>
      <c r="AB22" s="626"/>
      <c r="AC22" s="626"/>
      <c r="AD22" s="627">
        <v>2189453</v>
      </c>
      <c r="AE22" s="627"/>
      <c r="AF22" s="627"/>
      <c r="AG22" s="627"/>
      <c r="AH22" s="627"/>
      <c r="AI22" s="627"/>
      <c r="AJ22" s="627"/>
      <c r="AK22" s="627"/>
      <c r="AL22" s="628">
        <v>57.5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219358</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32206</v>
      </c>
      <c r="S24" s="624"/>
      <c r="T24" s="624"/>
      <c r="U24" s="624"/>
      <c r="V24" s="624"/>
      <c r="W24" s="624"/>
      <c r="X24" s="624"/>
      <c r="Y24" s="625"/>
      <c r="Z24" s="626">
        <v>0.5</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2203556</v>
      </c>
      <c r="CS24" s="613"/>
      <c r="CT24" s="613"/>
      <c r="CU24" s="613"/>
      <c r="CV24" s="613"/>
      <c r="CW24" s="613"/>
      <c r="CX24" s="613"/>
      <c r="CY24" s="614"/>
      <c r="CZ24" s="617">
        <v>34.5</v>
      </c>
      <c r="DA24" s="618"/>
      <c r="DB24" s="618"/>
      <c r="DC24" s="634"/>
      <c r="DD24" s="653">
        <v>1793398</v>
      </c>
      <c r="DE24" s="613"/>
      <c r="DF24" s="613"/>
      <c r="DG24" s="613"/>
      <c r="DH24" s="613"/>
      <c r="DI24" s="613"/>
      <c r="DJ24" s="613"/>
      <c r="DK24" s="614"/>
      <c r="DL24" s="653">
        <v>1610522</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4043169</v>
      </c>
      <c r="S25" s="624"/>
      <c r="T25" s="624"/>
      <c r="U25" s="624"/>
      <c r="V25" s="624"/>
      <c r="W25" s="624"/>
      <c r="X25" s="624"/>
      <c r="Y25" s="625"/>
      <c r="Z25" s="626">
        <v>58.5</v>
      </c>
      <c r="AA25" s="626"/>
      <c r="AB25" s="626"/>
      <c r="AC25" s="626"/>
      <c r="AD25" s="627">
        <v>3791605</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1001499</v>
      </c>
      <c r="CS25" s="654"/>
      <c r="CT25" s="654"/>
      <c r="CU25" s="654"/>
      <c r="CV25" s="654"/>
      <c r="CW25" s="654"/>
      <c r="CX25" s="654"/>
      <c r="CY25" s="655"/>
      <c r="CZ25" s="628">
        <v>15.7</v>
      </c>
      <c r="DA25" s="656"/>
      <c r="DB25" s="656"/>
      <c r="DC25" s="658"/>
      <c r="DD25" s="632">
        <v>925240</v>
      </c>
      <c r="DE25" s="654"/>
      <c r="DF25" s="654"/>
      <c r="DG25" s="654"/>
      <c r="DH25" s="654"/>
      <c r="DI25" s="654"/>
      <c r="DJ25" s="654"/>
      <c r="DK25" s="655"/>
      <c r="DL25" s="632">
        <v>871811</v>
      </c>
      <c r="DM25" s="654"/>
      <c r="DN25" s="654"/>
      <c r="DO25" s="654"/>
      <c r="DP25" s="654"/>
      <c r="DQ25" s="654"/>
      <c r="DR25" s="654"/>
      <c r="DS25" s="654"/>
      <c r="DT25" s="654"/>
      <c r="DU25" s="654"/>
      <c r="DV25" s="655"/>
      <c r="DW25" s="628">
        <v>22.9</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650</v>
      </c>
      <c r="S26" s="624"/>
      <c r="T26" s="624"/>
      <c r="U26" s="624"/>
      <c r="V26" s="624"/>
      <c r="W26" s="624"/>
      <c r="X26" s="624"/>
      <c r="Y26" s="625"/>
      <c r="Z26" s="626">
        <v>0</v>
      </c>
      <c r="AA26" s="626"/>
      <c r="AB26" s="626"/>
      <c r="AC26" s="626"/>
      <c r="AD26" s="627">
        <v>650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610288</v>
      </c>
      <c r="CS26" s="624"/>
      <c r="CT26" s="624"/>
      <c r="CU26" s="624"/>
      <c r="CV26" s="624"/>
      <c r="CW26" s="624"/>
      <c r="CX26" s="624"/>
      <c r="CY26" s="625"/>
      <c r="CZ26" s="628">
        <v>9.5</v>
      </c>
      <c r="DA26" s="656"/>
      <c r="DB26" s="656"/>
      <c r="DC26" s="658"/>
      <c r="DD26" s="632">
        <v>554884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26413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1187255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617034</v>
      </c>
      <c r="CS27" s="654"/>
      <c r="CT27" s="654"/>
      <c r="CU27" s="654"/>
      <c r="CV27" s="654"/>
      <c r="CW27" s="654"/>
      <c r="CX27" s="654"/>
      <c r="CY27" s="655"/>
      <c r="CZ27" s="628">
        <v>9.6999999999999993</v>
      </c>
      <c r="DA27" s="656"/>
      <c r="DB27" s="656"/>
      <c r="DC27" s="658"/>
      <c r="DD27" s="632">
        <v>283135</v>
      </c>
      <c r="DE27" s="654"/>
      <c r="DF27" s="654"/>
      <c r="DG27" s="654"/>
      <c r="DH27" s="654"/>
      <c r="DI27" s="654"/>
      <c r="DJ27" s="654"/>
      <c r="DK27" s="655"/>
      <c r="DL27" s="632">
        <v>154174</v>
      </c>
      <c r="DM27" s="654"/>
      <c r="DN27" s="654"/>
      <c r="DO27" s="654"/>
      <c r="DP27" s="654"/>
      <c r="DQ27" s="654"/>
      <c r="DR27" s="654"/>
      <c r="DS27" s="654"/>
      <c r="DT27" s="654"/>
      <c r="DU27" s="654"/>
      <c r="DV27" s="655"/>
      <c r="DW27" s="628">
        <v>4</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63958</v>
      </c>
      <c r="S28" s="624"/>
      <c r="T28" s="624"/>
      <c r="U28" s="624"/>
      <c r="V28" s="624"/>
      <c r="W28" s="624"/>
      <c r="X28" s="624"/>
      <c r="Y28" s="625"/>
      <c r="Z28" s="626">
        <v>0.9</v>
      </c>
      <c r="AA28" s="626"/>
      <c r="AB28" s="626"/>
      <c r="AC28" s="626"/>
      <c r="AD28" s="627">
        <v>7721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585023</v>
      </c>
      <c r="CS28" s="624"/>
      <c r="CT28" s="624"/>
      <c r="CU28" s="624"/>
      <c r="CV28" s="624"/>
      <c r="CW28" s="624"/>
      <c r="CX28" s="624"/>
      <c r="CY28" s="625"/>
      <c r="CZ28" s="628">
        <v>9.1999999999999993</v>
      </c>
      <c r="DA28" s="656"/>
      <c r="DB28" s="656"/>
      <c r="DC28" s="658"/>
      <c r="DD28" s="632">
        <v>585023</v>
      </c>
      <c r="DE28" s="624"/>
      <c r="DF28" s="624"/>
      <c r="DG28" s="624"/>
      <c r="DH28" s="624"/>
      <c r="DI28" s="624"/>
      <c r="DJ28" s="624"/>
      <c r="DK28" s="625"/>
      <c r="DL28" s="632">
        <v>584537</v>
      </c>
      <c r="DM28" s="624"/>
      <c r="DN28" s="624"/>
      <c r="DO28" s="624"/>
      <c r="DP28" s="624"/>
      <c r="DQ28" s="624"/>
      <c r="DR28" s="624"/>
      <c r="DS28" s="624"/>
      <c r="DT28" s="624"/>
      <c r="DU28" s="624"/>
      <c r="DV28" s="625"/>
      <c r="DW28" s="628">
        <v>15.3</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64398</v>
      </c>
      <c r="S29" s="624"/>
      <c r="T29" s="624"/>
      <c r="U29" s="624"/>
      <c r="V29" s="624"/>
      <c r="W29" s="624"/>
      <c r="X29" s="624"/>
      <c r="Y29" s="625"/>
      <c r="Z29" s="626">
        <v>0.9</v>
      </c>
      <c r="AA29" s="626"/>
      <c r="AB29" s="626"/>
      <c r="AC29" s="626"/>
      <c r="AD29" s="627">
        <v>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585023</v>
      </c>
      <c r="CS29" s="654"/>
      <c r="CT29" s="654"/>
      <c r="CU29" s="654"/>
      <c r="CV29" s="654"/>
      <c r="CW29" s="654"/>
      <c r="CX29" s="654"/>
      <c r="CY29" s="655"/>
      <c r="CZ29" s="628">
        <v>9.1999999999999993</v>
      </c>
      <c r="DA29" s="656"/>
      <c r="DB29" s="656"/>
      <c r="DC29" s="658"/>
      <c r="DD29" s="632">
        <v>585023</v>
      </c>
      <c r="DE29" s="654"/>
      <c r="DF29" s="654"/>
      <c r="DG29" s="654"/>
      <c r="DH29" s="654"/>
      <c r="DI29" s="654"/>
      <c r="DJ29" s="654"/>
      <c r="DK29" s="655"/>
      <c r="DL29" s="632">
        <v>584537</v>
      </c>
      <c r="DM29" s="654"/>
      <c r="DN29" s="654"/>
      <c r="DO29" s="654"/>
      <c r="DP29" s="654"/>
      <c r="DQ29" s="654"/>
      <c r="DR29" s="654"/>
      <c r="DS29" s="654"/>
      <c r="DT29" s="654"/>
      <c r="DU29" s="654"/>
      <c r="DV29" s="655"/>
      <c r="DW29" s="628">
        <v>15.3</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727382</v>
      </c>
      <c r="S30" s="624"/>
      <c r="T30" s="624"/>
      <c r="U30" s="624"/>
      <c r="V30" s="624"/>
      <c r="W30" s="624"/>
      <c r="X30" s="624"/>
      <c r="Y30" s="625"/>
      <c r="Z30" s="626">
        <v>10.5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567239</v>
      </c>
      <c r="CS30" s="624"/>
      <c r="CT30" s="624"/>
      <c r="CU30" s="624"/>
      <c r="CV30" s="624"/>
      <c r="CW30" s="624"/>
      <c r="CX30" s="624"/>
      <c r="CY30" s="625"/>
      <c r="CZ30" s="628">
        <v>8.9</v>
      </c>
      <c r="DA30" s="656"/>
      <c r="DB30" s="656"/>
      <c r="DC30" s="658"/>
      <c r="DD30" s="632">
        <v>567239</v>
      </c>
      <c r="DE30" s="624"/>
      <c r="DF30" s="624"/>
      <c r="DG30" s="624"/>
      <c r="DH30" s="624"/>
      <c r="DI30" s="624"/>
      <c r="DJ30" s="624"/>
      <c r="DK30" s="625"/>
      <c r="DL30" s="632">
        <v>566753</v>
      </c>
      <c r="DM30" s="624"/>
      <c r="DN30" s="624"/>
      <c r="DO30" s="624"/>
      <c r="DP30" s="624"/>
      <c r="DQ30" s="624"/>
      <c r="DR30" s="624"/>
      <c r="DS30" s="624"/>
      <c r="DT30" s="624"/>
      <c r="DU30" s="624"/>
      <c r="DV30" s="625"/>
      <c r="DW30" s="628">
        <v>14.9</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98</v>
      </c>
      <c r="BH31" s="677"/>
      <c r="BI31" s="677"/>
      <c r="BJ31" s="677"/>
      <c r="BK31" s="677"/>
      <c r="BL31" s="677"/>
      <c r="BM31" s="618">
        <v>92.1</v>
      </c>
      <c r="BN31" s="677"/>
      <c r="BO31" s="677"/>
      <c r="BP31" s="677"/>
      <c r="BQ31" s="678"/>
      <c r="BR31" s="676">
        <v>98.1</v>
      </c>
      <c r="BS31" s="677"/>
      <c r="BT31" s="677"/>
      <c r="BU31" s="677"/>
      <c r="BV31" s="677"/>
      <c r="BW31" s="677"/>
      <c r="BX31" s="618">
        <v>93.3</v>
      </c>
      <c r="BY31" s="677"/>
      <c r="BZ31" s="677"/>
      <c r="CA31" s="677"/>
      <c r="CB31" s="678"/>
      <c r="CD31" s="663"/>
      <c r="CE31" s="664"/>
      <c r="CF31" s="620" t="s">
        <v>301</v>
      </c>
      <c r="CG31" s="621"/>
      <c r="CH31" s="621"/>
      <c r="CI31" s="621"/>
      <c r="CJ31" s="621"/>
      <c r="CK31" s="621"/>
      <c r="CL31" s="621"/>
      <c r="CM31" s="621"/>
      <c r="CN31" s="621"/>
      <c r="CO31" s="621"/>
      <c r="CP31" s="621"/>
      <c r="CQ31" s="622"/>
      <c r="CR31" s="623">
        <v>17784</v>
      </c>
      <c r="CS31" s="654"/>
      <c r="CT31" s="654"/>
      <c r="CU31" s="654"/>
      <c r="CV31" s="654"/>
      <c r="CW31" s="654"/>
      <c r="CX31" s="654"/>
      <c r="CY31" s="655"/>
      <c r="CZ31" s="628">
        <v>0.3</v>
      </c>
      <c r="DA31" s="656"/>
      <c r="DB31" s="656"/>
      <c r="DC31" s="658"/>
      <c r="DD31" s="632">
        <v>17784</v>
      </c>
      <c r="DE31" s="654"/>
      <c r="DF31" s="654"/>
      <c r="DG31" s="654"/>
      <c r="DH31" s="654"/>
      <c r="DI31" s="654"/>
      <c r="DJ31" s="654"/>
      <c r="DK31" s="655"/>
      <c r="DL31" s="632">
        <v>17784</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559719</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98.8</v>
      </c>
      <c r="BH32" s="654"/>
      <c r="BI32" s="654"/>
      <c r="BJ32" s="654"/>
      <c r="BK32" s="654"/>
      <c r="BL32" s="654"/>
      <c r="BM32" s="629">
        <v>96.5</v>
      </c>
      <c r="BN32" s="654"/>
      <c r="BO32" s="654"/>
      <c r="BP32" s="654"/>
      <c r="BQ32" s="680"/>
      <c r="BR32" s="679">
        <v>99.3</v>
      </c>
      <c r="BS32" s="654"/>
      <c r="BT32" s="654"/>
      <c r="BU32" s="654"/>
      <c r="BV32" s="654"/>
      <c r="BW32" s="654"/>
      <c r="BX32" s="629">
        <v>96.5</v>
      </c>
      <c r="BY32" s="654"/>
      <c r="BZ32" s="654"/>
      <c r="CA32" s="654"/>
      <c r="CB32" s="680"/>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20958</v>
      </c>
      <c r="S33" s="624"/>
      <c r="T33" s="624"/>
      <c r="U33" s="624"/>
      <c r="V33" s="624"/>
      <c r="W33" s="624"/>
      <c r="X33" s="624"/>
      <c r="Y33" s="625"/>
      <c r="Z33" s="626">
        <v>0.3</v>
      </c>
      <c r="AA33" s="626"/>
      <c r="AB33" s="626"/>
      <c r="AC33" s="626"/>
      <c r="AD33" s="627">
        <v>4062</v>
      </c>
      <c r="AE33" s="627"/>
      <c r="AF33" s="627"/>
      <c r="AG33" s="627"/>
      <c r="AH33" s="627"/>
      <c r="AI33" s="627"/>
      <c r="AJ33" s="627"/>
      <c r="AK33" s="627"/>
      <c r="AL33" s="628">
        <v>0.1</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97.3</v>
      </c>
      <c r="BH33" s="682"/>
      <c r="BI33" s="682"/>
      <c r="BJ33" s="682"/>
      <c r="BK33" s="682"/>
      <c r="BL33" s="682"/>
      <c r="BM33" s="683">
        <v>88.8</v>
      </c>
      <c r="BN33" s="682"/>
      <c r="BO33" s="682"/>
      <c r="BP33" s="682"/>
      <c r="BQ33" s="684"/>
      <c r="BR33" s="681">
        <v>97.2</v>
      </c>
      <c r="BS33" s="682"/>
      <c r="BT33" s="682"/>
      <c r="BU33" s="682"/>
      <c r="BV33" s="682"/>
      <c r="BW33" s="682"/>
      <c r="BX33" s="683">
        <v>90.7</v>
      </c>
      <c r="BY33" s="682"/>
      <c r="BZ33" s="682"/>
      <c r="CA33" s="682"/>
      <c r="CB33" s="684"/>
      <c r="CD33" s="620" t="s">
        <v>308</v>
      </c>
      <c r="CE33" s="621"/>
      <c r="CF33" s="621"/>
      <c r="CG33" s="621"/>
      <c r="CH33" s="621"/>
      <c r="CI33" s="621"/>
      <c r="CJ33" s="621"/>
      <c r="CK33" s="621"/>
      <c r="CL33" s="621"/>
      <c r="CM33" s="621"/>
      <c r="CN33" s="621"/>
      <c r="CO33" s="621"/>
      <c r="CP33" s="621"/>
      <c r="CQ33" s="622"/>
      <c r="CR33" s="623">
        <v>3219041</v>
      </c>
      <c r="CS33" s="654"/>
      <c r="CT33" s="654"/>
      <c r="CU33" s="654"/>
      <c r="CV33" s="654"/>
      <c r="CW33" s="654"/>
      <c r="CX33" s="654"/>
      <c r="CY33" s="655"/>
      <c r="CZ33" s="628">
        <v>50.4</v>
      </c>
      <c r="DA33" s="656"/>
      <c r="DB33" s="656"/>
      <c r="DC33" s="658"/>
      <c r="DD33" s="632">
        <v>2490020</v>
      </c>
      <c r="DE33" s="654"/>
      <c r="DF33" s="654"/>
      <c r="DG33" s="654"/>
      <c r="DH33" s="654"/>
      <c r="DI33" s="654"/>
      <c r="DJ33" s="654"/>
      <c r="DK33" s="655"/>
      <c r="DL33" s="632">
        <v>1989547</v>
      </c>
      <c r="DM33" s="654"/>
      <c r="DN33" s="654"/>
      <c r="DO33" s="654"/>
      <c r="DP33" s="654"/>
      <c r="DQ33" s="654"/>
      <c r="DR33" s="654"/>
      <c r="DS33" s="654"/>
      <c r="DT33" s="654"/>
      <c r="DU33" s="654"/>
      <c r="DV33" s="655"/>
      <c r="DW33" s="628">
        <v>52.2</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13420</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1079044</v>
      </c>
      <c r="CS34" s="624"/>
      <c r="CT34" s="624"/>
      <c r="CU34" s="624"/>
      <c r="CV34" s="624"/>
      <c r="CW34" s="624"/>
      <c r="CX34" s="624"/>
      <c r="CY34" s="625"/>
      <c r="CZ34" s="628">
        <v>16.899999999999999</v>
      </c>
      <c r="DA34" s="656"/>
      <c r="DB34" s="656"/>
      <c r="DC34" s="658"/>
      <c r="DD34" s="632">
        <v>832661</v>
      </c>
      <c r="DE34" s="624"/>
      <c r="DF34" s="624"/>
      <c r="DG34" s="624"/>
      <c r="DH34" s="624"/>
      <c r="DI34" s="624"/>
      <c r="DJ34" s="624"/>
      <c r="DK34" s="625"/>
      <c r="DL34" s="632">
        <v>690786</v>
      </c>
      <c r="DM34" s="624"/>
      <c r="DN34" s="624"/>
      <c r="DO34" s="624"/>
      <c r="DP34" s="624"/>
      <c r="DQ34" s="624"/>
      <c r="DR34" s="624"/>
      <c r="DS34" s="624"/>
      <c r="DT34" s="624"/>
      <c r="DU34" s="624"/>
      <c r="DV34" s="625"/>
      <c r="DW34" s="628">
        <v>18.100000000000001</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382544</v>
      </c>
      <c r="S35" s="624"/>
      <c r="T35" s="624"/>
      <c r="U35" s="624"/>
      <c r="V35" s="624"/>
      <c r="W35" s="624"/>
      <c r="X35" s="624"/>
      <c r="Y35" s="625"/>
      <c r="Z35" s="626">
        <v>5.5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21192</v>
      </c>
      <c r="CS35" s="654"/>
      <c r="CT35" s="654"/>
      <c r="CU35" s="654"/>
      <c r="CV35" s="654"/>
      <c r="CW35" s="654"/>
      <c r="CX35" s="654"/>
      <c r="CY35" s="655"/>
      <c r="CZ35" s="628">
        <v>0.3</v>
      </c>
      <c r="DA35" s="656"/>
      <c r="DB35" s="656"/>
      <c r="DC35" s="658"/>
      <c r="DD35" s="632">
        <v>13195</v>
      </c>
      <c r="DE35" s="654"/>
      <c r="DF35" s="654"/>
      <c r="DG35" s="654"/>
      <c r="DH35" s="654"/>
      <c r="DI35" s="654"/>
      <c r="DJ35" s="654"/>
      <c r="DK35" s="655"/>
      <c r="DL35" s="632">
        <v>13195</v>
      </c>
      <c r="DM35" s="654"/>
      <c r="DN35" s="654"/>
      <c r="DO35" s="654"/>
      <c r="DP35" s="654"/>
      <c r="DQ35" s="654"/>
      <c r="DR35" s="654"/>
      <c r="DS35" s="654"/>
      <c r="DT35" s="654"/>
      <c r="DU35" s="654"/>
      <c r="DV35" s="655"/>
      <c r="DW35" s="628">
        <v>0.3</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458241</v>
      </c>
      <c r="S36" s="624"/>
      <c r="T36" s="624"/>
      <c r="U36" s="624"/>
      <c r="V36" s="624"/>
      <c r="W36" s="624"/>
      <c r="X36" s="624"/>
      <c r="Y36" s="625"/>
      <c r="Z36" s="626">
        <v>6.6</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599704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59490</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1398299</v>
      </c>
      <c r="CS36" s="624"/>
      <c r="CT36" s="624"/>
      <c r="CU36" s="624"/>
      <c r="CV36" s="624"/>
      <c r="CW36" s="624"/>
      <c r="CX36" s="624"/>
      <c r="CY36" s="625"/>
      <c r="CZ36" s="628">
        <v>21.9</v>
      </c>
      <c r="DA36" s="656"/>
      <c r="DB36" s="656"/>
      <c r="DC36" s="658"/>
      <c r="DD36" s="632">
        <v>1062402</v>
      </c>
      <c r="DE36" s="624"/>
      <c r="DF36" s="624"/>
      <c r="DG36" s="624"/>
      <c r="DH36" s="624"/>
      <c r="DI36" s="624"/>
      <c r="DJ36" s="624"/>
      <c r="DK36" s="625"/>
      <c r="DL36" s="632">
        <v>971814</v>
      </c>
      <c r="DM36" s="624"/>
      <c r="DN36" s="624"/>
      <c r="DO36" s="624"/>
      <c r="DP36" s="624"/>
      <c r="DQ36" s="624"/>
      <c r="DR36" s="624"/>
      <c r="DS36" s="624"/>
      <c r="DT36" s="624"/>
      <c r="DU36" s="624"/>
      <c r="DV36" s="625"/>
      <c r="DW36" s="628">
        <v>25.5</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131778</v>
      </c>
      <c r="S37" s="624"/>
      <c r="T37" s="624"/>
      <c r="U37" s="624"/>
      <c r="V37" s="624"/>
      <c r="W37" s="624"/>
      <c r="X37" s="624"/>
      <c r="Y37" s="625"/>
      <c r="Z37" s="626">
        <v>1.9</v>
      </c>
      <c r="AA37" s="626"/>
      <c r="AB37" s="626"/>
      <c r="AC37" s="626"/>
      <c r="AD37" s="627">
        <v>700</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166921</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59490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182273</v>
      </c>
      <c r="CS37" s="654"/>
      <c r="CT37" s="654"/>
      <c r="CU37" s="654"/>
      <c r="CV37" s="654"/>
      <c r="CW37" s="654"/>
      <c r="CX37" s="654"/>
      <c r="CY37" s="655"/>
      <c r="CZ37" s="628">
        <v>2.9</v>
      </c>
      <c r="DA37" s="656"/>
      <c r="DB37" s="656"/>
      <c r="DC37" s="658"/>
      <c r="DD37" s="632">
        <v>182273</v>
      </c>
      <c r="DE37" s="654"/>
      <c r="DF37" s="654"/>
      <c r="DG37" s="654"/>
      <c r="DH37" s="654"/>
      <c r="DI37" s="654"/>
      <c r="DJ37" s="654"/>
      <c r="DK37" s="655"/>
      <c r="DL37" s="632">
        <v>182273</v>
      </c>
      <c r="DM37" s="654"/>
      <c r="DN37" s="654"/>
      <c r="DO37" s="654"/>
      <c r="DP37" s="654"/>
      <c r="DQ37" s="654"/>
      <c r="DR37" s="654"/>
      <c r="DS37" s="654"/>
      <c r="DT37" s="654"/>
      <c r="DU37" s="654"/>
      <c r="DV37" s="655"/>
      <c r="DW37" s="628">
        <v>4.8</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417800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51940</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1242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380843</v>
      </c>
      <c r="CS38" s="624"/>
      <c r="CT38" s="624"/>
      <c r="CU38" s="624"/>
      <c r="CV38" s="624"/>
      <c r="CW38" s="624"/>
      <c r="CX38" s="624"/>
      <c r="CY38" s="625"/>
      <c r="CZ38" s="628">
        <v>6</v>
      </c>
      <c r="DA38" s="656"/>
      <c r="DB38" s="656"/>
      <c r="DC38" s="658"/>
      <c r="DD38" s="632">
        <v>289874</v>
      </c>
      <c r="DE38" s="624"/>
      <c r="DF38" s="624"/>
      <c r="DG38" s="624"/>
      <c r="DH38" s="624"/>
      <c r="DI38" s="624"/>
      <c r="DJ38" s="624"/>
      <c r="DK38" s="625"/>
      <c r="DL38" s="632">
        <v>288541</v>
      </c>
      <c r="DM38" s="624"/>
      <c r="DN38" s="624"/>
      <c r="DO38" s="624"/>
      <c r="DP38" s="624"/>
      <c r="DQ38" s="624"/>
      <c r="DR38" s="624"/>
      <c r="DS38" s="624"/>
      <c r="DT38" s="624"/>
      <c r="DU38" s="624"/>
      <c r="DV38" s="625"/>
      <c r="DW38" s="628">
        <v>7.6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18491</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1901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308452</v>
      </c>
      <c r="CS39" s="654"/>
      <c r="CT39" s="654"/>
      <c r="CU39" s="654"/>
      <c r="CV39" s="654"/>
      <c r="CW39" s="654"/>
      <c r="CX39" s="654"/>
      <c r="CY39" s="655"/>
      <c r="CZ39" s="628">
        <v>4.8</v>
      </c>
      <c r="DA39" s="656"/>
      <c r="DB39" s="656"/>
      <c r="DC39" s="658"/>
      <c r="DD39" s="632">
        <v>260677</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9800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85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31211</v>
      </c>
      <c r="CS40" s="624"/>
      <c r="CT40" s="624"/>
      <c r="CU40" s="624"/>
      <c r="CV40" s="624"/>
      <c r="CW40" s="624"/>
      <c r="CX40" s="624"/>
      <c r="CY40" s="625"/>
      <c r="CZ40" s="628">
        <v>0.5</v>
      </c>
      <c r="DA40" s="656"/>
      <c r="DB40" s="656"/>
      <c r="DC40" s="658"/>
      <c r="DD40" s="632">
        <v>31211</v>
      </c>
      <c r="DE40" s="624"/>
      <c r="DF40" s="624"/>
      <c r="DG40" s="624"/>
      <c r="DH40" s="624"/>
      <c r="DI40" s="624"/>
      <c r="DJ40" s="624"/>
      <c r="DK40" s="625"/>
      <c r="DL40" s="632">
        <v>25211</v>
      </c>
      <c r="DM40" s="624"/>
      <c r="DN40" s="624"/>
      <c r="DO40" s="624"/>
      <c r="DP40" s="624"/>
      <c r="DQ40" s="624"/>
      <c r="DR40" s="624"/>
      <c r="DS40" s="624"/>
      <c r="DT40" s="624"/>
      <c r="DU40" s="624"/>
      <c r="DV40" s="625"/>
      <c r="DW40" s="628">
        <v>0.7</v>
      </c>
      <c r="DX40" s="656"/>
      <c r="DY40" s="656"/>
      <c r="DZ40" s="656"/>
      <c r="EA40" s="656"/>
      <c r="EB40" s="656"/>
      <c r="EC40" s="657"/>
    </row>
    <row r="41" spans="2:133" ht="11.25" customHeight="1" x14ac:dyDescent="0.15">
      <c r="B41" s="644" t="s">
        <v>336</v>
      </c>
      <c r="C41" s="645"/>
      <c r="D41" s="645"/>
      <c r="E41" s="645"/>
      <c r="F41" s="645"/>
      <c r="G41" s="645"/>
      <c r="H41" s="645"/>
      <c r="I41" s="645"/>
      <c r="J41" s="645"/>
      <c r="K41" s="645"/>
      <c r="L41" s="645"/>
      <c r="M41" s="645"/>
      <c r="N41" s="645"/>
      <c r="O41" s="645"/>
      <c r="P41" s="645"/>
      <c r="Q41" s="646"/>
      <c r="R41" s="698">
        <v>6910430</v>
      </c>
      <c r="S41" s="699"/>
      <c r="T41" s="699"/>
      <c r="U41" s="699"/>
      <c r="V41" s="699"/>
      <c r="W41" s="699"/>
      <c r="X41" s="699"/>
      <c r="Y41" s="700"/>
      <c r="Z41" s="701">
        <v>100</v>
      </c>
      <c r="AA41" s="701"/>
      <c r="AB41" s="701"/>
      <c r="AC41" s="701"/>
      <c r="AD41" s="702">
        <v>3804741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102626</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259726</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341</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969732</v>
      </c>
      <c r="CS42" s="654"/>
      <c r="CT42" s="654"/>
      <c r="CU42" s="654"/>
      <c r="CV42" s="654"/>
      <c r="CW42" s="654"/>
      <c r="CX42" s="654"/>
      <c r="CY42" s="655"/>
      <c r="CZ42" s="628">
        <v>15.2</v>
      </c>
      <c r="DA42" s="656"/>
      <c r="DB42" s="656"/>
      <c r="DC42" s="658"/>
      <c r="DD42" s="632">
        <v>246248</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54"/>
      <c r="CT43" s="654"/>
      <c r="CU43" s="654"/>
      <c r="CV43" s="654"/>
      <c r="CW43" s="654"/>
      <c r="CX43" s="654"/>
      <c r="CY43" s="655"/>
      <c r="CZ43" s="628" t="s">
        <v>122</v>
      </c>
      <c r="DA43" s="656"/>
      <c r="DB43" s="656"/>
      <c r="DC43" s="658"/>
      <c r="DD43" s="632" t="s">
        <v>122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969630</v>
      </c>
      <c r="CS44" s="624"/>
      <c r="CT44" s="624"/>
      <c r="CU44" s="624"/>
      <c r="CV44" s="624"/>
      <c r="CW44" s="624"/>
      <c r="CX44" s="624"/>
      <c r="CY44" s="625"/>
      <c r="CZ44" s="628">
        <v>15.2</v>
      </c>
      <c r="DA44" s="629"/>
      <c r="DB44" s="629"/>
      <c r="DC44" s="635"/>
      <c r="DD44" s="632">
        <v>246146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623884</v>
      </c>
      <c r="CS45" s="654"/>
      <c r="CT45" s="654"/>
      <c r="CU45" s="654"/>
      <c r="CV45" s="654"/>
      <c r="CW45" s="654"/>
      <c r="CX45" s="654"/>
      <c r="CY45" s="655"/>
      <c r="CZ45" s="628">
        <v>9.8000000000000007</v>
      </c>
      <c r="DA45" s="656"/>
      <c r="DB45" s="656"/>
      <c r="DC45" s="658"/>
      <c r="DD45" s="632">
        <v>35066</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329746</v>
      </c>
      <c r="CS46" s="624"/>
      <c r="CT46" s="624"/>
      <c r="CU46" s="624"/>
      <c r="CV46" s="624"/>
      <c r="CW46" s="624"/>
      <c r="CX46" s="624"/>
      <c r="CY46" s="625"/>
      <c r="CZ46" s="628">
        <v>5.2</v>
      </c>
      <c r="DA46" s="629"/>
      <c r="DB46" s="629"/>
      <c r="DC46" s="635"/>
      <c r="DD46" s="632">
        <v>209080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102</v>
      </c>
      <c r="CS47" s="654"/>
      <c r="CT47" s="654"/>
      <c r="CU47" s="654"/>
      <c r="CV47" s="654"/>
      <c r="CW47" s="654"/>
      <c r="CX47" s="654"/>
      <c r="CY47" s="655"/>
      <c r="CZ47" s="628">
        <v>0</v>
      </c>
      <c r="DA47" s="656"/>
      <c r="DB47" s="656"/>
      <c r="DC47" s="658"/>
      <c r="DD47" s="632">
        <v>102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6392329</v>
      </c>
      <c r="CS49" s="682"/>
      <c r="CT49" s="682"/>
      <c r="CU49" s="682"/>
      <c r="CV49" s="682"/>
      <c r="CW49" s="682"/>
      <c r="CX49" s="682"/>
      <c r="CY49" s="711"/>
      <c r="CZ49" s="703">
        <v>100</v>
      </c>
      <c r="DA49" s="712"/>
      <c r="DB49" s="712"/>
      <c r="DC49" s="713"/>
      <c r="DD49" s="714">
        <v>4529666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bZrKmoOSzHBWV6ZRcMDOz4y6p+iyFICZIEeGv6x4jOno/IQxcvKIJnkznRzR76l3mp6D17w1gZXbAkRQIau8Q==" saltValue="VomUfV43eHymKZCIJ44Ok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4" sqref="AF74:AJ7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375</v>
      </c>
      <c r="C7" s="761"/>
      <c r="D7" s="761"/>
      <c r="E7" s="761"/>
      <c r="F7" s="761"/>
      <c r="G7" s="761"/>
      <c r="H7" s="761"/>
      <c r="I7" s="761"/>
      <c r="J7" s="761"/>
      <c r="K7" s="761"/>
      <c r="L7" s="761"/>
      <c r="M7" s="761"/>
      <c r="N7" s="761"/>
      <c r="O7" s="761"/>
      <c r="P7" s="762"/>
      <c r="Q7" s="763"/>
      <c r="R7" s="764"/>
      <c r="S7" s="764"/>
      <c r="T7" s="764"/>
      <c r="U7" s="764"/>
      <c r="V7" s="764"/>
      <c r="W7" s="764"/>
      <c r="X7" s="764"/>
      <c r="Y7" s="764"/>
      <c r="Z7" s="764"/>
      <c r="AA7" s="764"/>
      <c r="AB7" s="764"/>
      <c r="AC7" s="764"/>
      <c r="AD7" s="764"/>
      <c r="AE7" s="765"/>
      <c r="AF7" s="766">
        <v>468</v>
      </c>
      <c r="AG7" s="767"/>
      <c r="AH7" s="767"/>
      <c r="AI7" s="767"/>
      <c r="AJ7" s="768"/>
      <c r="AK7" s="769"/>
      <c r="AL7" s="770"/>
      <c r="AM7" s="770"/>
      <c r="AN7" s="770"/>
      <c r="AO7" s="770"/>
      <c r="AP7" s="770"/>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t="s">
        <v>376</v>
      </c>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v>0</v>
      </c>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469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25" t="s">
        <v>382</v>
      </c>
      <c r="R26" s="721"/>
      <c r="S26" s="721"/>
      <c r="T26" s="721"/>
      <c r="U26" s="722"/>
      <c r="V26" s="725" t="s">
        <v>383</v>
      </c>
      <c r="W26" s="721"/>
      <c r="X26" s="721"/>
      <c r="Y26" s="721"/>
      <c r="Z26" s="722"/>
      <c r="AA26" s="725" t="s">
        <v>384</v>
      </c>
      <c r="AB26" s="721"/>
      <c r="AC26" s="721"/>
      <c r="AD26" s="721"/>
      <c r="AE26" s="721"/>
      <c r="AF26" s="814" t="s">
        <v>385</v>
      </c>
      <c r="AG26" s="815"/>
      <c r="AH26" s="815"/>
      <c r="AI26" s="815"/>
      <c r="AJ26" s="816"/>
      <c r="AK26" s="721" t="s">
        <v>386</v>
      </c>
      <c r="AL26" s="721"/>
      <c r="AM26" s="721"/>
      <c r="AN26" s="721"/>
      <c r="AO26" s="722"/>
      <c r="AP26" s="725" t="s">
        <v>387</v>
      </c>
      <c r="AQ26" s="721"/>
      <c r="AR26" s="721"/>
      <c r="AS26" s="721"/>
      <c r="AT26" s="722"/>
      <c r="AU26" s="725" t="s">
        <v>388</v>
      </c>
      <c r="AV26" s="721"/>
      <c r="AW26" s="721"/>
      <c r="AX26" s="721"/>
      <c r="AY26" s="722"/>
      <c r="AZ26" s="725" t="s">
        <v>389</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390</v>
      </c>
      <c r="C28" s="761"/>
      <c r="D28" s="761"/>
      <c r="E28" s="761"/>
      <c r="F28" s="761"/>
      <c r="G28" s="761"/>
      <c r="H28" s="761"/>
      <c r="I28" s="761"/>
      <c r="J28" s="761"/>
      <c r="K28" s="761"/>
      <c r="L28" s="761"/>
      <c r="M28" s="761"/>
      <c r="N28" s="761"/>
      <c r="O28" s="761"/>
      <c r="P28" s="762"/>
      <c r="Q28" s="822"/>
      <c r="R28" s="823"/>
      <c r="S28" s="823"/>
      <c r="T28" s="823"/>
      <c r="U28" s="823"/>
      <c r="V28" s="823"/>
      <c r="W28" s="823"/>
      <c r="X28" s="823"/>
      <c r="Y28" s="823"/>
      <c r="Z28" s="823"/>
      <c r="AA28" s="823"/>
      <c r="AB28" s="823"/>
      <c r="AC28" s="823"/>
      <c r="AD28" s="823"/>
      <c r="AE28" s="824"/>
      <c r="AF28" s="825">
        <v>59</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391</v>
      </c>
      <c r="C29" s="750"/>
      <c r="D29" s="750"/>
      <c r="E29" s="750"/>
      <c r="F29" s="750"/>
      <c r="G29" s="750"/>
      <c r="H29" s="750"/>
      <c r="I29" s="750"/>
      <c r="J29" s="750"/>
      <c r="K29" s="750"/>
      <c r="L29" s="750"/>
      <c r="M29" s="750"/>
      <c r="N29" s="750"/>
      <c r="O29" s="750"/>
      <c r="P29" s="751"/>
      <c r="Q29" s="752"/>
      <c r="R29" s="753"/>
      <c r="S29" s="753"/>
      <c r="T29" s="753"/>
      <c r="U29" s="753"/>
      <c r="V29" s="753"/>
      <c r="W29" s="753"/>
      <c r="X29" s="753"/>
      <c r="Y29" s="753"/>
      <c r="Z29" s="753"/>
      <c r="AA29" s="753"/>
      <c r="AB29" s="753"/>
      <c r="AC29" s="753"/>
      <c r="AD29" s="753"/>
      <c r="AE29" s="754"/>
      <c r="AF29" s="755">
        <v>7</v>
      </c>
      <c r="AG29" s="756"/>
      <c r="AH29" s="756"/>
      <c r="AI29" s="756"/>
      <c r="AJ29" s="757"/>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392</v>
      </c>
      <c r="C30" s="750"/>
      <c r="D30" s="750"/>
      <c r="E30" s="750"/>
      <c r="F30" s="750"/>
      <c r="G30" s="750"/>
      <c r="H30" s="750"/>
      <c r="I30" s="750"/>
      <c r="J30" s="750"/>
      <c r="K30" s="750"/>
      <c r="L30" s="750"/>
      <c r="M30" s="750"/>
      <c r="N30" s="750"/>
      <c r="O30" s="750"/>
      <c r="P30" s="751"/>
      <c r="Q30" s="752"/>
      <c r="R30" s="753"/>
      <c r="S30" s="753"/>
      <c r="T30" s="753"/>
      <c r="U30" s="753"/>
      <c r="V30" s="753"/>
      <c r="W30" s="753"/>
      <c r="X30" s="753"/>
      <c r="Y30" s="753"/>
      <c r="Z30" s="753"/>
      <c r="AA30" s="753"/>
      <c r="AB30" s="753"/>
      <c r="AC30" s="753"/>
      <c r="AD30" s="753"/>
      <c r="AE30" s="754"/>
      <c r="AF30" s="755">
        <v>144</v>
      </c>
      <c r="AG30" s="756"/>
      <c r="AH30" s="756"/>
      <c r="AI30" s="756"/>
      <c r="AJ30" s="757"/>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393</v>
      </c>
      <c r="C31" s="750"/>
      <c r="D31" s="750"/>
      <c r="E31" s="750"/>
      <c r="F31" s="750"/>
      <c r="G31" s="750"/>
      <c r="H31" s="750"/>
      <c r="I31" s="750"/>
      <c r="J31" s="750"/>
      <c r="K31" s="750"/>
      <c r="L31" s="750"/>
      <c r="M31" s="750"/>
      <c r="N31" s="750"/>
      <c r="O31" s="750"/>
      <c r="P31" s="751"/>
      <c r="Q31" s="752"/>
      <c r="R31" s="753"/>
      <c r="S31" s="753"/>
      <c r="T31" s="753"/>
      <c r="U31" s="753"/>
      <c r="V31" s="753"/>
      <c r="W31" s="753"/>
      <c r="X31" s="753"/>
      <c r="Y31" s="753"/>
      <c r="Z31" s="753"/>
      <c r="AA31" s="753"/>
      <c r="AB31" s="753"/>
      <c r="AC31" s="753"/>
      <c r="AD31" s="753"/>
      <c r="AE31" s="754"/>
      <c r="AF31" s="755">
        <v>168</v>
      </c>
      <c r="AG31" s="756"/>
      <c r="AH31" s="756"/>
      <c r="AI31" s="756"/>
      <c r="AJ31" s="757"/>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395</v>
      </c>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v>2</v>
      </c>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396</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400</v>
      </c>
      <c r="B66" s="730"/>
      <c r="C66" s="730"/>
      <c r="D66" s="730"/>
      <c r="E66" s="730"/>
      <c r="F66" s="730"/>
      <c r="G66" s="730"/>
      <c r="H66" s="730"/>
      <c r="I66" s="730"/>
      <c r="J66" s="730"/>
      <c r="K66" s="730"/>
      <c r="L66" s="730"/>
      <c r="M66" s="730"/>
      <c r="N66" s="730"/>
      <c r="O66" s="730"/>
      <c r="P66" s="731"/>
      <c r="Q66" s="725" t="s">
        <v>382</v>
      </c>
      <c r="R66" s="721"/>
      <c r="S66" s="721"/>
      <c r="T66" s="721"/>
      <c r="U66" s="722"/>
      <c r="V66" s="725" t="s">
        <v>383</v>
      </c>
      <c r="W66" s="721"/>
      <c r="X66" s="721"/>
      <c r="Y66" s="721"/>
      <c r="Z66" s="722"/>
      <c r="AA66" s="725" t="s">
        <v>384</v>
      </c>
      <c r="AB66" s="721"/>
      <c r="AC66" s="721"/>
      <c r="AD66" s="721"/>
      <c r="AE66" s="722"/>
      <c r="AF66" s="854" t="s">
        <v>385</v>
      </c>
      <c r="AG66" s="815"/>
      <c r="AH66" s="815"/>
      <c r="AI66" s="815"/>
      <c r="AJ66" s="855"/>
      <c r="AK66" s="725" t="s">
        <v>386</v>
      </c>
      <c r="AL66" s="730"/>
      <c r="AM66" s="730"/>
      <c r="AN66" s="730"/>
      <c r="AO66" s="731"/>
      <c r="AP66" s="725" t="s">
        <v>387</v>
      </c>
      <c r="AQ66" s="721"/>
      <c r="AR66" s="721"/>
      <c r="AS66" s="721"/>
      <c r="AT66" s="722"/>
      <c r="AU66" s="725" t="s">
        <v>401</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2071</v>
      </c>
      <c r="R68" s="866"/>
      <c r="S68" s="866"/>
      <c r="T68" s="866"/>
      <c r="U68" s="866"/>
      <c r="V68" s="866">
        <v>2244</v>
      </c>
      <c r="W68" s="866"/>
      <c r="X68" s="866"/>
      <c r="Y68" s="866"/>
      <c r="Z68" s="866"/>
      <c r="AA68" s="866">
        <v>-173</v>
      </c>
      <c r="AB68" s="866"/>
      <c r="AC68" s="866"/>
      <c r="AD68" s="866"/>
      <c r="AE68" s="866"/>
      <c r="AF68" s="866">
        <v>491</v>
      </c>
      <c r="AG68" s="866"/>
      <c r="AH68" s="866"/>
      <c r="AI68" s="866"/>
      <c r="AJ68" s="866"/>
      <c r="AK68" s="866"/>
      <c r="AL68" s="866"/>
      <c r="AM68" s="866"/>
      <c r="AN68" s="866"/>
      <c r="AO68" s="866"/>
      <c r="AP68" s="866">
        <v>423</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5368</v>
      </c>
      <c r="R69" s="830"/>
      <c r="S69" s="830"/>
      <c r="T69" s="830"/>
      <c r="U69" s="830"/>
      <c r="V69" s="830">
        <v>5132</v>
      </c>
      <c r="W69" s="830"/>
      <c r="X69" s="830"/>
      <c r="Y69" s="830"/>
      <c r="Z69" s="830"/>
      <c r="AA69" s="830">
        <v>236</v>
      </c>
      <c r="AB69" s="830"/>
      <c r="AC69" s="830"/>
      <c r="AD69" s="830"/>
      <c r="AE69" s="830"/>
      <c r="AF69" s="830">
        <v>77</v>
      </c>
      <c r="AG69" s="830"/>
      <c r="AH69" s="830"/>
      <c r="AI69" s="830"/>
      <c r="AJ69" s="830"/>
      <c r="AK69" s="830">
        <v>278</v>
      </c>
      <c r="AL69" s="830"/>
      <c r="AM69" s="830"/>
      <c r="AN69" s="830"/>
      <c r="AO69" s="830"/>
      <c r="AP69" s="830">
        <v>81</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997</v>
      </c>
      <c r="R70" s="830"/>
      <c r="S70" s="830"/>
      <c r="T70" s="830"/>
      <c r="U70" s="830"/>
      <c r="V70" s="830">
        <v>947</v>
      </c>
      <c r="W70" s="830"/>
      <c r="X70" s="830"/>
      <c r="Y70" s="830"/>
      <c r="Z70" s="830"/>
      <c r="AA70" s="830">
        <v>50</v>
      </c>
      <c r="AB70" s="830"/>
      <c r="AC70" s="830"/>
      <c r="AD70" s="830"/>
      <c r="AE70" s="830"/>
      <c r="AF70" s="830">
        <v>50</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259339</v>
      </c>
      <c r="R71" s="830"/>
      <c r="S71" s="830"/>
      <c r="T71" s="830"/>
      <c r="U71" s="830"/>
      <c r="V71" s="830">
        <v>254515</v>
      </c>
      <c r="W71" s="830"/>
      <c r="X71" s="830"/>
      <c r="Y71" s="830"/>
      <c r="Z71" s="830"/>
      <c r="AA71" s="830">
        <v>4824</v>
      </c>
      <c r="AB71" s="830"/>
      <c r="AC71" s="830"/>
      <c r="AD71" s="830"/>
      <c r="AE71" s="830"/>
      <c r="AF71" s="830">
        <v>4824</v>
      </c>
      <c r="AG71" s="830"/>
      <c r="AH71" s="830"/>
      <c r="AI71" s="830"/>
      <c r="AJ71" s="830"/>
      <c r="AK71" s="830">
        <v>1141</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8445</v>
      </c>
      <c r="R72" s="830"/>
      <c r="S72" s="830"/>
      <c r="T72" s="830"/>
      <c r="U72" s="830"/>
      <c r="V72" s="830">
        <v>6617</v>
      </c>
      <c r="W72" s="830"/>
      <c r="X72" s="830"/>
      <c r="Y72" s="830"/>
      <c r="Z72" s="830"/>
      <c r="AA72" s="830">
        <v>1828</v>
      </c>
      <c r="AB72" s="830"/>
      <c r="AC72" s="830"/>
      <c r="AD72" s="830"/>
      <c r="AE72" s="830"/>
      <c r="AF72" s="830"/>
      <c r="AG72" s="830"/>
      <c r="AH72" s="830"/>
      <c r="AI72" s="830"/>
      <c r="AJ72" s="830"/>
      <c r="AK72" s="830">
        <v>14</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1514</v>
      </c>
      <c r="R73" s="830"/>
      <c r="S73" s="830"/>
      <c r="T73" s="830"/>
      <c r="U73" s="830"/>
      <c r="V73" s="830">
        <v>1513</v>
      </c>
      <c r="W73" s="830"/>
      <c r="X73" s="830"/>
      <c r="Y73" s="830"/>
      <c r="Z73" s="830"/>
      <c r="AA73" s="830">
        <v>1</v>
      </c>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559</v>
      </c>
      <c r="C74" s="874"/>
      <c r="D74" s="874"/>
      <c r="E74" s="874"/>
      <c r="F74" s="874"/>
      <c r="G74" s="874"/>
      <c r="H74" s="874"/>
      <c r="I74" s="874"/>
      <c r="J74" s="874"/>
      <c r="K74" s="874"/>
      <c r="L74" s="874"/>
      <c r="M74" s="874"/>
      <c r="N74" s="874"/>
      <c r="O74" s="874"/>
      <c r="P74" s="875"/>
      <c r="Q74" s="876">
        <v>2</v>
      </c>
      <c r="R74" s="830"/>
      <c r="S74" s="830"/>
      <c r="T74" s="830"/>
      <c r="U74" s="830"/>
      <c r="V74" s="830"/>
      <c r="W74" s="830"/>
      <c r="X74" s="830"/>
      <c r="Y74" s="830"/>
      <c r="Z74" s="830"/>
      <c r="AA74" s="830">
        <v>2</v>
      </c>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560</v>
      </c>
      <c r="C75" s="874"/>
      <c r="D75" s="874"/>
      <c r="E75" s="874"/>
      <c r="F75" s="874"/>
      <c r="G75" s="874"/>
      <c r="H75" s="874"/>
      <c r="I75" s="874"/>
      <c r="J75" s="874"/>
      <c r="K75" s="874"/>
      <c r="L75" s="874"/>
      <c r="M75" s="874"/>
      <c r="N75" s="874"/>
      <c r="O75" s="874"/>
      <c r="P75" s="875"/>
      <c r="Q75" s="877">
        <v>53</v>
      </c>
      <c r="R75" s="878"/>
      <c r="S75" s="878"/>
      <c r="T75" s="878"/>
      <c r="U75" s="834"/>
      <c r="V75" s="879">
        <v>29</v>
      </c>
      <c r="W75" s="878"/>
      <c r="X75" s="878"/>
      <c r="Y75" s="878"/>
      <c r="Z75" s="834"/>
      <c r="AA75" s="879">
        <v>4</v>
      </c>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561</v>
      </c>
      <c r="C76" s="874"/>
      <c r="D76" s="874"/>
      <c r="E76" s="874"/>
      <c r="F76" s="874"/>
      <c r="G76" s="874"/>
      <c r="H76" s="874"/>
      <c r="I76" s="874"/>
      <c r="J76" s="874"/>
      <c r="K76" s="874"/>
      <c r="L76" s="874"/>
      <c r="M76" s="874"/>
      <c r="N76" s="874"/>
      <c r="O76" s="874"/>
      <c r="P76" s="875"/>
      <c r="Q76" s="877">
        <v>43</v>
      </c>
      <c r="R76" s="878"/>
      <c r="S76" s="878"/>
      <c r="T76" s="878"/>
      <c r="U76" s="834"/>
      <c r="V76" s="879">
        <v>42</v>
      </c>
      <c r="W76" s="878"/>
      <c r="X76" s="878"/>
      <c r="Y76" s="878"/>
      <c r="Z76" s="834"/>
      <c r="AA76" s="879">
        <v>1</v>
      </c>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531557</v>
      </c>
      <c r="AB110" s="900"/>
      <c r="AC110" s="900"/>
      <c r="AD110" s="900"/>
      <c r="AE110" s="901"/>
      <c r="AF110" s="902">
        <v>545335</v>
      </c>
      <c r="AG110" s="900"/>
      <c r="AH110" s="900"/>
      <c r="AI110" s="900"/>
      <c r="AJ110" s="901"/>
      <c r="AK110" s="902">
        <v>585023</v>
      </c>
      <c r="AL110" s="900"/>
      <c r="AM110" s="900"/>
      <c r="AN110" s="900"/>
      <c r="AO110" s="901"/>
      <c r="AP110" s="903">
        <v>17.399999999999999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5520688</v>
      </c>
      <c r="BR110" s="931"/>
      <c r="BS110" s="931"/>
      <c r="BT110" s="931"/>
      <c r="BU110" s="931"/>
      <c r="BV110" s="931">
        <v>5297941</v>
      </c>
      <c r="BW110" s="931"/>
      <c r="BX110" s="931"/>
      <c r="BY110" s="931"/>
      <c r="BZ110" s="931"/>
      <c r="CA110" s="931">
        <v>5148501</v>
      </c>
      <c r="CB110" s="931"/>
      <c r="CC110" s="931"/>
      <c r="CD110" s="931"/>
      <c r="CE110" s="931"/>
      <c r="CF110" s="944">
        <v>153.4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306256</v>
      </c>
      <c r="BR112" s="926"/>
      <c r="BS112" s="926"/>
      <c r="BT112" s="926"/>
      <c r="BU112" s="926"/>
      <c r="BV112" s="926">
        <v>310454</v>
      </c>
      <c r="BW112" s="926"/>
      <c r="BX112" s="926"/>
      <c r="BY112" s="926"/>
      <c r="BZ112" s="926"/>
      <c r="CA112" s="926">
        <v>315374</v>
      </c>
      <c r="CB112" s="926"/>
      <c r="CC112" s="926"/>
      <c r="CD112" s="926"/>
      <c r="CE112" s="926"/>
      <c r="CF112" s="920">
        <v>9.4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35923</v>
      </c>
      <c r="AB113" s="938"/>
      <c r="AC113" s="938"/>
      <c r="AD113" s="938"/>
      <c r="AE113" s="939"/>
      <c r="AF113" s="940">
        <v>32060</v>
      </c>
      <c r="AG113" s="938"/>
      <c r="AH113" s="938"/>
      <c r="AI113" s="938"/>
      <c r="AJ113" s="939"/>
      <c r="AK113" s="940">
        <v>39900</v>
      </c>
      <c r="AL113" s="938"/>
      <c r="AM113" s="938"/>
      <c r="AN113" s="938"/>
      <c r="AO113" s="939"/>
      <c r="AP113" s="941">
        <v>1.2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231837</v>
      </c>
      <c r="BR113" s="926"/>
      <c r="BS113" s="926"/>
      <c r="BT113" s="926"/>
      <c r="BU113" s="926"/>
      <c r="BV113" s="926">
        <v>213989</v>
      </c>
      <c r="BW113" s="926"/>
      <c r="BX113" s="926"/>
      <c r="BY113" s="926"/>
      <c r="BZ113" s="926"/>
      <c r="CA113" s="926">
        <v>225860</v>
      </c>
      <c r="CB113" s="926"/>
      <c r="CC113" s="926"/>
      <c r="CD113" s="926"/>
      <c r="CE113" s="926"/>
      <c r="CF113" s="920">
        <v>6.7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17158</v>
      </c>
      <c r="AB114" s="959"/>
      <c r="AC114" s="959"/>
      <c r="AD114" s="959"/>
      <c r="AE114" s="960"/>
      <c r="AF114" s="961">
        <v>19708</v>
      </c>
      <c r="AG114" s="959"/>
      <c r="AH114" s="959"/>
      <c r="AI114" s="959"/>
      <c r="AJ114" s="960"/>
      <c r="AK114" s="961">
        <v>17543</v>
      </c>
      <c r="AL114" s="959"/>
      <c r="AM114" s="959"/>
      <c r="AN114" s="959"/>
      <c r="AO114" s="960"/>
      <c r="AP114" s="962">
        <v>0.5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746608</v>
      </c>
      <c r="BR114" s="926"/>
      <c r="BS114" s="926"/>
      <c r="BT114" s="926"/>
      <c r="BU114" s="926"/>
      <c r="BV114" s="926">
        <v>763532</v>
      </c>
      <c r="BW114" s="926"/>
      <c r="BX114" s="926"/>
      <c r="BY114" s="926"/>
      <c r="BZ114" s="926"/>
      <c r="CA114" s="926">
        <v>730818</v>
      </c>
      <c r="CB114" s="926"/>
      <c r="CC114" s="926"/>
      <c r="CD114" s="926"/>
      <c r="CE114" s="926"/>
      <c r="CF114" s="920">
        <v>21.8</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584638</v>
      </c>
      <c r="AB117" s="979"/>
      <c r="AC117" s="979"/>
      <c r="AD117" s="979"/>
      <c r="AE117" s="980"/>
      <c r="AF117" s="981">
        <v>597103</v>
      </c>
      <c r="AG117" s="979"/>
      <c r="AH117" s="979"/>
      <c r="AI117" s="979"/>
      <c r="AJ117" s="980"/>
      <c r="AK117" s="981">
        <v>642466</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6805389</v>
      </c>
      <c r="BR119" s="1000"/>
      <c r="BS119" s="1000"/>
      <c r="BT119" s="1000"/>
      <c r="BU119" s="1000"/>
      <c r="BV119" s="1000">
        <v>6585916</v>
      </c>
      <c r="BW119" s="1000"/>
      <c r="BX119" s="1000"/>
      <c r="BY119" s="1000"/>
      <c r="BZ119" s="1000"/>
      <c r="CA119" s="1000">
        <v>6420553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4351570</v>
      </c>
      <c r="BR120" s="931"/>
      <c r="BS120" s="931"/>
      <c r="BT120" s="931"/>
      <c r="BU120" s="931"/>
      <c r="BV120" s="931">
        <v>4386404</v>
      </c>
      <c r="BW120" s="931"/>
      <c r="BX120" s="931"/>
      <c r="BY120" s="931"/>
      <c r="BZ120" s="931"/>
      <c r="CA120" s="931">
        <v>4334615</v>
      </c>
      <c r="CB120" s="931"/>
      <c r="CC120" s="931"/>
      <c r="CD120" s="931"/>
      <c r="CE120" s="931"/>
      <c r="CF120" s="944">
        <v>129.19999999999999</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296756</v>
      </c>
      <c r="DR120" s="931"/>
      <c r="DS120" s="931"/>
      <c r="DT120" s="931"/>
      <c r="DU120" s="931"/>
      <c r="DV120" s="932">
        <v>8.8000000000000007</v>
      </c>
      <c r="DW120" s="932"/>
      <c r="DX120" s="932"/>
      <c r="DY120" s="932"/>
      <c r="DZ120" s="933"/>
    </row>
    <row r="121" spans="1:130" s="218" customFormat="1" ht="26.25" customHeight="1" x14ac:dyDescent="0.15">
      <c r="A121" s="1063"/>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22385</v>
      </c>
      <c r="DH121" s="926"/>
      <c r="DI121" s="926"/>
      <c r="DJ121" s="926"/>
      <c r="DK121" s="926"/>
      <c r="DL121" s="926">
        <v>20554</v>
      </c>
      <c r="DM121" s="926"/>
      <c r="DN121" s="926"/>
      <c r="DO121" s="926"/>
      <c r="DP121" s="926"/>
      <c r="DQ121" s="926">
        <v>18618</v>
      </c>
      <c r="DR121" s="926"/>
      <c r="DS121" s="926"/>
      <c r="DT121" s="926"/>
      <c r="DU121" s="926"/>
      <c r="DV121" s="927">
        <v>0.6</v>
      </c>
      <c r="DW121" s="927"/>
      <c r="DX121" s="927"/>
      <c r="DY121" s="927"/>
      <c r="DZ121" s="928"/>
    </row>
    <row r="122" spans="1:130" s="218" customFormat="1" ht="26.25" customHeight="1" x14ac:dyDescent="0.15">
      <c r="A122" s="1063"/>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4507907</v>
      </c>
      <c r="BR122" s="1000"/>
      <c r="BS122" s="1000"/>
      <c r="BT122" s="1000"/>
      <c r="BU122" s="1000"/>
      <c r="BV122" s="1000">
        <v>4323208</v>
      </c>
      <c r="BW122" s="1000"/>
      <c r="BX122" s="1000"/>
      <c r="BY122" s="1000"/>
      <c r="BZ122" s="1000"/>
      <c r="CA122" s="1000">
        <v>4163360</v>
      </c>
      <c r="CB122" s="1000"/>
      <c r="CC122" s="1000"/>
      <c r="CD122" s="1000"/>
      <c r="CE122" s="1000"/>
      <c r="CF122" s="1017">
        <v>124.1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35">
        <v>8859477</v>
      </c>
      <c r="BR123" s="1036"/>
      <c r="BS123" s="1036"/>
      <c r="BT123" s="1036"/>
      <c r="BU123" s="1036"/>
      <c r="BV123" s="1036">
        <v>8709612</v>
      </c>
      <c r="BW123" s="1036"/>
      <c r="BX123" s="1036"/>
      <c r="BY123" s="1036"/>
      <c r="BZ123" s="1036"/>
      <c r="CA123" s="1036">
        <v>8497975</v>
      </c>
      <c r="CB123" s="1036"/>
      <c r="CC123" s="1036"/>
      <c r="CD123" s="1036"/>
      <c r="CE123" s="1036"/>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452</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283871</v>
      </c>
      <c r="DH124" s="986"/>
      <c r="DI124" s="986"/>
      <c r="DJ124" s="986"/>
      <c r="DK124" s="987"/>
      <c r="DL124" s="985">
        <v>289900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458</v>
      </c>
      <c r="AY127" s="1038"/>
      <c r="AZ127" s="1038"/>
      <c r="BA127" s="1038"/>
      <c r="BB127" s="1038"/>
      <c r="BC127" s="1038"/>
      <c r="BD127" s="1038"/>
      <c r="BE127" s="1039"/>
      <c r="BF127" s="1040" t="s">
        <v>459</v>
      </c>
      <c r="BG127" s="1038"/>
      <c r="BH127" s="1038"/>
      <c r="BI127" s="1038"/>
      <c r="BJ127" s="1038"/>
      <c r="BK127" s="1038"/>
      <c r="BL127" s="1039"/>
      <c r="BM127" s="1040" t="s">
        <v>460</v>
      </c>
      <c r="BN127" s="1038"/>
      <c r="BO127" s="1038"/>
      <c r="BP127" s="1038"/>
      <c r="BQ127" s="1038"/>
      <c r="BR127" s="1038"/>
      <c r="BS127" s="1039"/>
      <c r="BT127" s="1040" t="s">
        <v>461</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463</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464</v>
      </c>
      <c r="X128" s="1049"/>
      <c r="Y128" s="1049"/>
      <c r="Z128" s="1050"/>
      <c r="AA128" s="1051" t="s">
        <v>122</v>
      </c>
      <c r="AB128" s="1052"/>
      <c r="AC128" s="1052"/>
      <c r="AD128" s="1052"/>
      <c r="AE128" s="1053"/>
      <c r="AF128" s="1054" t="s">
        <v>122</v>
      </c>
      <c r="AG128" s="1052"/>
      <c r="AH128" s="1052"/>
      <c r="AI128" s="1052"/>
      <c r="AJ128" s="1053"/>
      <c r="AK128" s="1054" t="s">
        <v>122</v>
      </c>
      <c r="AL128" s="1052"/>
      <c r="AM128" s="1052"/>
      <c r="AN128" s="1052"/>
      <c r="AO128" s="1053"/>
      <c r="AP128" s="1055"/>
      <c r="AQ128" s="1056"/>
      <c r="AR128" s="1056"/>
      <c r="AS128" s="1056"/>
      <c r="AT128" s="1057"/>
      <c r="AU128" s="220"/>
      <c r="AV128" s="220"/>
      <c r="AW128" s="220"/>
      <c r="AX128" s="896" t="s">
        <v>465</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466</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3687311</v>
      </c>
      <c r="AB129" s="959"/>
      <c r="AC129" s="959"/>
      <c r="AD129" s="959"/>
      <c r="AE129" s="960"/>
      <c r="AF129" s="961">
        <v>3713794</v>
      </c>
      <c r="AG129" s="959"/>
      <c r="AH129" s="959"/>
      <c r="AI129" s="959"/>
      <c r="AJ129" s="960"/>
      <c r="AK129" s="961">
        <v>3812322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411799</v>
      </c>
      <c r="AB130" s="959"/>
      <c r="AC130" s="959"/>
      <c r="AD130" s="959"/>
      <c r="AE130" s="960"/>
      <c r="AF130" s="961">
        <v>431685</v>
      </c>
      <c r="AG130" s="959"/>
      <c r="AH130" s="959"/>
      <c r="AI130" s="959"/>
      <c r="AJ130" s="960"/>
      <c r="AK130" s="961">
        <v>456892</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3275512</v>
      </c>
      <c r="AB131" s="986"/>
      <c r="AC131" s="986"/>
      <c r="AD131" s="986"/>
      <c r="AE131" s="987"/>
      <c r="AF131" s="985">
        <v>3282109</v>
      </c>
      <c r="AG131" s="986"/>
      <c r="AH131" s="986"/>
      <c r="AI131" s="986"/>
      <c r="AJ131" s="987"/>
      <c r="AK131" s="985">
        <v>3355430</v>
      </c>
      <c r="AL131" s="986"/>
      <c r="AM131" s="986"/>
      <c r="AN131" s="986"/>
      <c r="AO131" s="987"/>
      <c r="AP131" s="1110"/>
      <c r="AQ131" s="1111"/>
      <c r="AR131" s="1111"/>
      <c r="AS131" s="1111"/>
      <c r="AT131" s="1112"/>
      <c r="AU131" s="221"/>
      <c r="AV131" s="221"/>
      <c r="AW131" s="221"/>
      <c r="AX131" s="1083" t="s">
        <v>473</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5.2767017799999998</v>
      </c>
      <c r="AB132" s="1097"/>
      <c r="AC132" s="1097"/>
      <c r="AD132" s="1097"/>
      <c r="AE132" s="1098"/>
      <c r="AF132" s="1099">
        <v>5.0399910549999998</v>
      </c>
      <c r="AG132" s="1097"/>
      <c r="AH132" s="1097"/>
      <c r="AI132" s="1097"/>
      <c r="AJ132" s="1098"/>
      <c r="AK132" s="1099">
        <v>5.5305579309999997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4.7</v>
      </c>
      <c r="AB133" s="1080"/>
      <c r="AC133" s="1080"/>
      <c r="AD133" s="1080"/>
      <c r="AE133" s="1081"/>
      <c r="AF133" s="1079">
        <v>4.9000000000000004</v>
      </c>
      <c r="AG133" s="1080"/>
      <c r="AH133" s="1080"/>
      <c r="AI133" s="1080"/>
      <c r="AJ133" s="1081"/>
      <c r="AK133" s="1079">
        <v>5.2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5ZoW2CIZKKTq5iVviXhX/FP+cSgk0fL+9nE4F7sXVaqpuffU1A+FGLi95wETy0FaCiWhPDMkuMHYnlvENGFqw==" saltValue="9SbEi2fDIcXKKy/evUZ3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6" zoomScale="70" zoomScaleNormal="85" zoomScaleSheetLayoutView="70" workbookViewId="0">
      <selection activeCell="E35" sqref="E35:S3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xsCRKt4TyegMjIvtFdC/9lsJ8pWs97NwxX9783xCdEzL8vPI3XB1E8krGCM1PgJmw50x/DhrBCzKcudM8l44Q==" saltValue="tHVEKB4FSZJlc2T3meHD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4" zoomScale="80" zoomScaleNormal="80" zoomScaleSheetLayoutView="55" workbookViewId="0">
      <selection activeCell="E35" sqref="E35:S3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BDrjX/64Zkn5TpRPpeOdZMidduOwJDdrn86ph5R50OZ5LB5mqyu8dxNRGC5EsdeKhF3HONDeqqsTgXtW6QO3Q==" saltValue="3fJ47d4Z3I6R2JaJDGHh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workbookViewId="0">
      <selection activeCell="E35" sqref="E35:S3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1001499</v>
      </c>
      <c r="AP9" s="269">
        <v>112985</v>
      </c>
      <c r="AQ9" s="270">
        <v>154424</v>
      </c>
      <c r="AR9" s="271">
        <v>-26.8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116908</v>
      </c>
      <c r="AP10" s="272">
        <v>13189</v>
      </c>
      <c r="AQ10" s="273">
        <v>18194</v>
      </c>
      <c r="AR10" s="274">
        <v>-27.5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17317</v>
      </c>
      <c r="AP11" s="272">
        <v>1954</v>
      </c>
      <c r="AQ11" s="273">
        <v>1285</v>
      </c>
      <c r="AR11" s="274">
        <v>52.1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64183</v>
      </c>
      <c r="AP13" s="272">
        <v>7241</v>
      </c>
      <c r="AQ13" s="273">
        <v>5735</v>
      </c>
      <c r="AR13" s="274">
        <v>26.3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t="s">
        <v>489</v>
      </c>
      <c r="AP14" s="272" t="s">
        <v>489</v>
      </c>
      <c r="AQ14" s="273">
        <v>2950</v>
      </c>
      <c r="AR14" s="274" t="s">
        <v>489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-58510</v>
      </c>
      <c r="AP15" s="272">
        <v>-6601</v>
      </c>
      <c r="AQ15" s="273">
        <v>-9110</v>
      </c>
      <c r="AR15" s="274">
        <v>-27.5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1141397</v>
      </c>
      <c r="AP16" s="272">
        <v>128768</v>
      </c>
      <c r="AQ16" s="273">
        <v>173477</v>
      </c>
      <c r="AR16" s="274">
        <v>-25.8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10.15</v>
      </c>
      <c r="AP21" s="286">
        <v>14.28</v>
      </c>
      <c r="AQ21" s="287">
        <v>-4.13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95.8</v>
      </c>
      <c r="AP22" s="291">
        <v>96</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585023</v>
      </c>
      <c r="AP32" s="300">
        <v>66000</v>
      </c>
      <c r="AQ32" s="301">
        <v>83140</v>
      </c>
      <c r="AR32" s="302">
        <v>-20.6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39900</v>
      </c>
      <c r="AP35" s="300">
        <v>4501</v>
      </c>
      <c r="AQ35" s="301">
        <v>26106</v>
      </c>
      <c r="AR35" s="302">
        <v>-82.8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17543</v>
      </c>
      <c r="AP36" s="300">
        <v>1979</v>
      </c>
      <c r="AQ36" s="301">
        <v>4689</v>
      </c>
      <c r="AR36" s="302">
        <v>-57.8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554</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-2038</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-456892</v>
      </c>
      <c r="AP40" s="300">
        <v>-51545</v>
      </c>
      <c r="AQ40" s="301">
        <v>-74354</v>
      </c>
      <c r="AR40" s="302">
        <v>-30.7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185574</v>
      </c>
      <c r="AP41" s="300">
        <v>20936</v>
      </c>
      <c r="AQ41" s="301">
        <v>38106</v>
      </c>
      <c r="AR41" s="302">
        <v>-45.1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1133358</v>
      </c>
      <c r="AN51" s="322">
        <v>115460</v>
      </c>
      <c r="AO51" s="323">
        <v>-2.6</v>
      </c>
      <c r="AP51" s="324">
        <v>126525</v>
      </c>
      <c r="AQ51" s="325">
        <v>35.299999999999997</v>
      </c>
      <c r="AR51" s="326">
        <v>-37.9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422793</v>
      </c>
      <c r="AN52" s="330">
        <v>43072</v>
      </c>
      <c r="AO52" s="331">
        <v>-31.4</v>
      </c>
      <c r="AP52" s="332">
        <v>67052</v>
      </c>
      <c r="AQ52" s="333">
        <v>25.8</v>
      </c>
      <c r="AR52" s="334">
        <v>-57.2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954585</v>
      </c>
      <c r="AN53" s="322">
        <v>100009</v>
      </c>
      <c r="AO53" s="323">
        <v>-13.4</v>
      </c>
      <c r="AP53" s="324">
        <v>122054</v>
      </c>
      <c r="AQ53" s="325">
        <v>-3.5</v>
      </c>
      <c r="AR53" s="326">
        <v>-9.9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403506</v>
      </c>
      <c r="AN54" s="330">
        <v>42274</v>
      </c>
      <c r="AO54" s="331">
        <v>-1.9</v>
      </c>
      <c r="AP54" s="332">
        <v>68298</v>
      </c>
      <c r="AQ54" s="333">
        <v>1.9</v>
      </c>
      <c r="AR54" s="334">
        <v>-3.8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792348</v>
      </c>
      <c r="AN55" s="322">
        <v>85080</v>
      </c>
      <c r="AO55" s="323">
        <v>-14.9</v>
      </c>
      <c r="AP55" s="324">
        <v>111644</v>
      </c>
      <c r="AQ55" s="325">
        <v>-8.5</v>
      </c>
      <c r="AR55" s="326">
        <v>-6.4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484494</v>
      </c>
      <c r="AN56" s="330">
        <v>52023</v>
      </c>
      <c r="AO56" s="331">
        <v>23.1</v>
      </c>
      <c r="AP56" s="332">
        <v>66606</v>
      </c>
      <c r="AQ56" s="333">
        <v>-2.5</v>
      </c>
      <c r="AR56" s="334">
        <v>25.6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611174</v>
      </c>
      <c r="AN57" s="322">
        <v>67221</v>
      </c>
      <c r="AO57" s="323">
        <v>-21</v>
      </c>
      <c r="AP57" s="324">
        <v>127917</v>
      </c>
      <c r="AQ57" s="325">
        <v>14.6</v>
      </c>
      <c r="AR57" s="326">
        <v>-35.6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290024</v>
      </c>
      <c r="AN58" s="330">
        <v>31899</v>
      </c>
      <c r="AO58" s="331">
        <v>-38.700000000000003</v>
      </c>
      <c r="AP58" s="332">
        <v>69746</v>
      </c>
      <c r="AQ58" s="333">
        <v>4.7</v>
      </c>
      <c r="AR58" s="334">
        <v>-43.4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969630</v>
      </c>
      <c r="AN59" s="322">
        <v>109390</v>
      </c>
      <c r="AO59" s="323">
        <v>62.7</v>
      </c>
      <c r="AP59" s="324">
        <v>135931</v>
      </c>
      <c r="AQ59" s="325">
        <v>6.3</v>
      </c>
      <c r="AR59" s="326">
        <v>56.4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329746</v>
      </c>
      <c r="AN60" s="330">
        <v>37201</v>
      </c>
      <c r="AO60" s="331">
        <v>16.600000000000001</v>
      </c>
      <c r="AP60" s="332">
        <v>75320</v>
      </c>
      <c r="AQ60" s="333">
        <v>8</v>
      </c>
      <c r="AR60" s="334">
        <v>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892219</v>
      </c>
      <c r="AN61" s="337">
        <v>95432</v>
      </c>
      <c r="AO61" s="338">
        <v>2.2000000000000002</v>
      </c>
      <c r="AP61" s="339">
        <v>124814</v>
      </c>
      <c r="AQ61" s="340">
        <v>8.8000000000000007</v>
      </c>
      <c r="AR61" s="326">
        <v>-6.6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386113</v>
      </c>
      <c r="AN62" s="330">
        <v>41294</v>
      </c>
      <c r="AO62" s="331">
        <v>-6.5</v>
      </c>
      <c r="AP62" s="332">
        <v>69404</v>
      </c>
      <c r="AQ62" s="333">
        <v>7.6</v>
      </c>
      <c r="AR62" s="334">
        <v>-14.1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OGJXVcI46IHIrfxNCAycBO3wwRsRmjWD+VCdZbNUjJEJwHzjIKSzESQJ3tgSaBbCD/xwCTwoKyiNIbCix+ZUA==" saltValue="pQ5RuKIog13KRLkQdX9r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F98" zoomScale="70" zoomScaleNormal="70" zoomScaleSheetLayoutView="55" workbookViewId="0">
      <selection activeCell="E35" sqref="E35:S3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6DFkBI0c3SqI8Nb42JqjL4MuTiIXJNOkxt6pL/zeMx29UCFtDeBZVlrwyiOMgaAAqOrE76A55XbihFgxrZZ2bg==" saltValue="FV32SqWJo1xHzt4xwBx0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48576" zoomScale="70" zoomScaleNormal="70" zoomScaleSheetLayoutView="55" workbookViewId="0">
      <selection activeCell="E35" sqref="E35:S3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dm2JjJNzRcyW4gZi9MPKQ+ESmcN8dsnx4Ga6k2sAdPVZI7pgNiT3VAIgI54gkGmyUdlA3/okzAnhniy2UD5ObQ==" saltValue="xWuwQavor7y9HkKNE6Fl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60" zoomScaleNormal="60" zoomScaleSheetLayoutView="100" workbookViewId="0">
      <selection activeCell="E35" sqref="E35:S3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26.4</v>
      </c>
      <c r="G47" s="12">
        <v>32.78</v>
      </c>
      <c r="H47" s="12">
        <v>35.380000000000003</v>
      </c>
      <c r="I47" s="12">
        <v>30.5</v>
      </c>
      <c r="J47" s="13">
        <v>25.59</v>
      </c>
    </row>
    <row r="48" spans="2:10" ht="57.75" customHeight="1" x14ac:dyDescent="0.15">
      <c r="B48" s="14"/>
      <c r="C48" s="1141" t="s">
        <v>4</v>
      </c>
      <c r="D48" s="1141"/>
      <c r="E48" s="1142"/>
      <c r="F48" s="15">
        <v>5.97</v>
      </c>
      <c r="G48" s="16">
        <v>5.75</v>
      </c>
      <c r="H48" s="16">
        <v>7.48</v>
      </c>
      <c r="I48" s="16">
        <v>8.58</v>
      </c>
      <c r="J48" s="17">
        <v>12.29</v>
      </c>
    </row>
    <row r="49" spans="2:10" ht="57.75" customHeight="1" thickBot="1" x14ac:dyDescent="0.2">
      <c r="B49" s="18"/>
      <c r="C49" s="1143" t="s">
        <v>5</v>
      </c>
      <c r="D49" s="1143"/>
      <c r="E49" s="1144"/>
      <c r="F49" s="19">
        <v>3.28</v>
      </c>
      <c r="G49" s="20">
        <v>8.1199999999999992</v>
      </c>
      <c r="H49" s="20">
        <v>2.58</v>
      </c>
      <c r="I49" s="20" t="s">
        <v>532</v>
      </c>
      <c r="J49" s="21" t="s">
        <v>533</v>
      </c>
    </row>
    <row r="50" spans="2:10" x14ac:dyDescent="0.15"/>
  </sheetData>
  <sheetProtection algorithmName="SHA-512" hashValue="AxhYJlFwVC50ObXAaLj++fFEb1H+8OU6np6RUzoB4PxQpbldVV+3X/3J22XxBVTIp0yWVs66RT8A8k46PZFWJw==" saltValue="uiv3GJaa+hW1/EPOEfvF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2026-03-11T00:50:36Z</cp:lastPrinted>
  <dcterms:created xsi:type="dcterms:W3CDTF">2026-02-26T09:31:23Z</dcterms:created>
  <dcterms:modified xsi:type="dcterms:W3CDTF">2026-03-11T00:56:01Z</dcterms:modified>
  <cp:category/>
</cp:coreProperties>
</file>